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0\заседание 6 от 31.03.2020\"/>
    </mc:Choice>
  </mc:AlternateContent>
  <bookViews>
    <workbookView xWindow="0" yWindow="0" windowWidth="11400" windowHeight="5895" tabRatio="826"/>
  </bookViews>
  <sheets>
    <sheet name="прил 13.1" sheetId="48" r:id="rId1"/>
    <sheet name="прил 13" sheetId="47" r:id="rId2"/>
    <sheet name="прил 12.1" sheetId="41" r:id="rId3"/>
    <sheet name="прил 12" sheetId="40" r:id="rId4"/>
    <sheet name="прил11.1" sheetId="36" r:id="rId5"/>
    <sheet name="прил 11" sheetId="31" r:id="rId6"/>
    <sheet name="прил 10.1" sheetId="26" r:id="rId7"/>
    <sheet name="прил 10 по кварталам " sheetId="27" r:id="rId8"/>
    <sheet name="прил 9.1" sheetId="39" r:id="rId9"/>
    <sheet name="прил 9 МГИ" sheetId="33" r:id="rId10"/>
    <sheet name="прил 8.1" sheetId="30" r:id="rId11"/>
    <sheet name="прил 8 УЗИ ССС" sheetId="34" r:id="rId12"/>
    <sheet name="прил 7.1" sheetId="28" r:id="rId13"/>
    <sheet name="прил 7 гист" sheetId="35" r:id="rId14"/>
    <sheet name="прил 6.1" sheetId="38" r:id="rId15"/>
    <sheet name="прил 6 неотл" sheetId="37" r:id="rId16"/>
    <sheet name="прил  5 подуш. стомат" sheetId="2" r:id="rId17"/>
    <sheet name="прил 4 подуш. АПП" sheetId="1" r:id="rId18"/>
    <sheet name="прил 3.11" sheetId="3" r:id="rId19"/>
    <sheet name="прил 3.10" sheetId="4" r:id="rId20"/>
    <sheet name="прил 3.9" sheetId="5" r:id="rId21"/>
    <sheet name="прил 3.8" sheetId="6" r:id="rId22"/>
    <sheet name="прил 3.7" sheetId="7" r:id="rId23"/>
    <sheet name="прил 3.6" sheetId="14" r:id="rId24"/>
    <sheet name="прил 3.5" sheetId="9" r:id="rId25"/>
    <sheet name="прил 3.4" sheetId="10" r:id="rId26"/>
    <sheet name="прил 3.3" sheetId="11" r:id="rId27"/>
    <sheet name="прил 3.2" sheetId="12" r:id="rId28"/>
    <sheet name="прил 3.1" sheetId="13" r:id="rId29"/>
    <sheet name="прил 2.1" sheetId="46" r:id="rId30"/>
    <sheet name="прил 2" sheetId="45" r:id="rId31"/>
    <sheet name="прил 1.11" sheetId="43" r:id="rId32"/>
    <sheet name="прил 1.10" sheetId="15" r:id="rId33"/>
    <sheet name="прил 1.9" sheetId="17" r:id="rId34"/>
    <sheet name="прил 1.8" sheetId="18" r:id="rId35"/>
    <sheet name="прил 1.7" sheetId="19" r:id="rId36"/>
    <sheet name="прил 1.6" sheetId="20" r:id="rId37"/>
    <sheet name="прил 1.5" sheetId="21" r:id="rId38"/>
    <sheet name="прил 1.4" sheetId="22" r:id="rId39"/>
    <sheet name="прил 1.3" sheetId="23" r:id="rId40"/>
    <sheet name="прил 1,2" sheetId="24" r:id="rId41"/>
    <sheet name="прил 1.1" sheetId="25" r:id="rId42"/>
    <sheet name="прил 1" sheetId="42" r:id="rId43"/>
  </sheets>
  <definedNames>
    <definedName name="_xlnm._FilterDatabase" localSheetId="32" hidden="1">'прил 1.10'!$A$4:$AJ$66</definedName>
    <definedName name="_xlnm._FilterDatabase" localSheetId="18" hidden="1">'прил 3.11'!$A$5:$P$67</definedName>
    <definedName name="_xlnm.Print_Area" localSheetId="42">'прил 1'!$A$1:$T$66</definedName>
    <definedName name="_xlnm.Print_Area" localSheetId="40">'прил 1,2'!$A$1:$H$67</definedName>
    <definedName name="_xlnm.Print_Area" localSheetId="32">'прил 1.10'!$A$1:$U$66</definedName>
    <definedName name="_xlnm.Print_Area" localSheetId="38">'прил 1.4'!$A$1:$M$67</definedName>
    <definedName name="_xlnm.Print_Area" localSheetId="37">'прил 1.5'!$A$1:$M$67</definedName>
    <definedName name="_xlnm.Print_Area" localSheetId="36">'прил 1.6'!$A$1:$I$66</definedName>
    <definedName name="_xlnm.Print_Area" localSheetId="34">'прил 1.8'!$A$1:$G$67</definedName>
    <definedName name="_xlnm.Print_Area" localSheetId="33">'прил 1.9'!$A$1:$L$68</definedName>
    <definedName name="_xlnm.Print_Area" localSheetId="6">'прил 10.1'!$A$1:$C$110</definedName>
    <definedName name="_xlnm.Print_Area" localSheetId="1">'прил 13'!$A$1:$G$6</definedName>
    <definedName name="_xlnm.Print_Area" localSheetId="30">'прил 2'!$A$1:$AB$67</definedName>
    <definedName name="_xlnm.Print_Area" localSheetId="18">'прил 3.11'!$A$1:$O$67</definedName>
    <definedName name="_xlnm.Print_Area" localSheetId="27">'прил 3.2'!$A$1:$H$67</definedName>
    <definedName name="_xlnm.Print_Area" localSheetId="25">'прил 3.4'!$A$1:$M$67</definedName>
    <definedName name="_xlnm.Print_Area" localSheetId="24">'прил 3.5'!$A$1:$M$67</definedName>
    <definedName name="_xlnm.Print_Area" localSheetId="21">'прил 3.8'!$A$1:$G$66</definedName>
    <definedName name="_xlnm.Print_Area" localSheetId="20">'прил 3.9'!$A$1:$L$69</definedName>
    <definedName name="_xlnm.Print_Area" localSheetId="15">'прил 6 неотл'!$A$1:$G$20</definedName>
  </definedNames>
  <calcPr calcId="162913" fullPrecision="0"/>
</workbook>
</file>

<file path=xl/calcChain.xml><?xml version="1.0" encoding="utf-8"?>
<calcChain xmlns="http://schemas.openxmlformats.org/spreadsheetml/2006/main">
  <c r="E6" i="47" l="1"/>
  <c r="D6" i="47"/>
  <c r="G6" i="47" l="1"/>
  <c r="F6" i="47" l="1"/>
  <c r="AV7" i="45"/>
  <c r="AW7" i="45"/>
  <c r="AX7" i="45"/>
  <c r="AY7" i="45"/>
  <c r="AZ7" i="45"/>
  <c r="AV8" i="45"/>
  <c r="AW8" i="45"/>
  <c r="AX8" i="45"/>
  <c r="AY8" i="45"/>
  <c r="AZ8" i="45"/>
  <c r="AV9" i="45"/>
  <c r="AW9" i="45"/>
  <c r="AX9" i="45"/>
  <c r="AY9" i="45"/>
  <c r="AZ9" i="45"/>
  <c r="AV10" i="45"/>
  <c r="AW10" i="45"/>
  <c r="AX10" i="45"/>
  <c r="AY10" i="45"/>
  <c r="AZ10" i="45"/>
  <c r="AV11" i="45"/>
  <c r="AW11" i="45"/>
  <c r="AX11" i="45"/>
  <c r="AY11" i="45"/>
  <c r="AZ11" i="45"/>
  <c r="AV12" i="45"/>
  <c r="AW12" i="45"/>
  <c r="AX12" i="45"/>
  <c r="AY12" i="45"/>
  <c r="AZ12" i="45"/>
  <c r="AV13" i="45"/>
  <c r="AW13" i="45"/>
  <c r="AX13" i="45"/>
  <c r="AY13" i="45"/>
  <c r="AZ13" i="45"/>
  <c r="AV14" i="45"/>
  <c r="AW14" i="45"/>
  <c r="AX14" i="45"/>
  <c r="AY14" i="45"/>
  <c r="AZ14" i="45"/>
  <c r="AV15" i="45"/>
  <c r="AW15" i="45"/>
  <c r="AX15" i="45"/>
  <c r="AY15" i="45"/>
  <c r="AZ15" i="45"/>
  <c r="AV16" i="45"/>
  <c r="AW16" i="45"/>
  <c r="AX16" i="45"/>
  <c r="AY16" i="45"/>
  <c r="AZ16" i="45"/>
  <c r="AV17" i="45"/>
  <c r="AW17" i="45"/>
  <c r="AX17" i="45"/>
  <c r="AY17" i="45"/>
  <c r="AZ17" i="45"/>
  <c r="AV18" i="45"/>
  <c r="AW18" i="45"/>
  <c r="AX18" i="45"/>
  <c r="AY18" i="45"/>
  <c r="AZ18" i="45"/>
  <c r="AV19" i="45"/>
  <c r="AW19" i="45"/>
  <c r="AX19" i="45"/>
  <c r="AY19" i="45"/>
  <c r="AZ19" i="45"/>
  <c r="AV20" i="45"/>
  <c r="AW20" i="45"/>
  <c r="AX20" i="45"/>
  <c r="AY20" i="45"/>
  <c r="AZ20" i="45"/>
  <c r="AV21" i="45"/>
  <c r="AW21" i="45"/>
  <c r="AX21" i="45"/>
  <c r="AY21" i="45"/>
  <c r="AZ21" i="45"/>
  <c r="AV22" i="45"/>
  <c r="AW22" i="45"/>
  <c r="AX22" i="45"/>
  <c r="AY22" i="45"/>
  <c r="AZ22" i="45"/>
  <c r="AV23" i="45"/>
  <c r="AW23" i="45"/>
  <c r="AX23" i="45"/>
  <c r="AY23" i="45"/>
  <c r="AZ23" i="45"/>
  <c r="AV24" i="45"/>
  <c r="AW24" i="45"/>
  <c r="AX24" i="45"/>
  <c r="AY24" i="45"/>
  <c r="AZ24" i="45"/>
  <c r="AV25" i="45"/>
  <c r="AW25" i="45"/>
  <c r="AX25" i="45"/>
  <c r="AY25" i="45"/>
  <c r="AZ25" i="45"/>
  <c r="AV26" i="45"/>
  <c r="AW26" i="45"/>
  <c r="AX26" i="45"/>
  <c r="AY26" i="45"/>
  <c r="AZ26" i="45"/>
  <c r="AV27" i="45"/>
  <c r="AW27" i="45"/>
  <c r="AX27" i="45"/>
  <c r="AY27" i="45"/>
  <c r="AZ27" i="45"/>
  <c r="AV28" i="45"/>
  <c r="AW28" i="45"/>
  <c r="AX28" i="45"/>
  <c r="AY28" i="45"/>
  <c r="AZ28" i="45"/>
  <c r="AV29" i="45"/>
  <c r="AW29" i="45"/>
  <c r="AX29" i="45"/>
  <c r="AY29" i="45"/>
  <c r="AZ29" i="45"/>
  <c r="AV30" i="45"/>
  <c r="AW30" i="45"/>
  <c r="AX30" i="45"/>
  <c r="AY30" i="45"/>
  <c r="AZ30" i="45"/>
  <c r="AV31" i="45"/>
  <c r="AW31" i="45"/>
  <c r="AX31" i="45"/>
  <c r="AY31" i="45"/>
  <c r="AZ31" i="45"/>
  <c r="AV32" i="45"/>
  <c r="AW32" i="45"/>
  <c r="AX32" i="45"/>
  <c r="AY32" i="45"/>
  <c r="AZ32" i="45"/>
  <c r="AV33" i="45"/>
  <c r="AW33" i="45"/>
  <c r="AX33" i="45"/>
  <c r="AY33" i="45"/>
  <c r="AZ33" i="45"/>
  <c r="AV34" i="45"/>
  <c r="AW34" i="45"/>
  <c r="AX34" i="45"/>
  <c r="AY34" i="45"/>
  <c r="AZ34" i="45"/>
  <c r="AV35" i="45"/>
  <c r="AW35" i="45"/>
  <c r="AX35" i="45"/>
  <c r="AY35" i="45"/>
  <c r="AZ35" i="45"/>
  <c r="AV36" i="45"/>
  <c r="AW36" i="45"/>
  <c r="AX36" i="45"/>
  <c r="AY36" i="45"/>
  <c r="AZ36" i="45"/>
  <c r="AV37" i="45"/>
  <c r="AW37" i="45"/>
  <c r="AX37" i="45"/>
  <c r="AY37" i="45"/>
  <c r="AZ37" i="45"/>
  <c r="AV38" i="45"/>
  <c r="AW38" i="45"/>
  <c r="AX38" i="45"/>
  <c r="AY38" i="45"/>
  <c r="AZ38" i="45"/>
  <c r="AV39" i="45"/>
  <c r="AW39" i="45"/>
  <c r="AX39" i="45"/>
  <c r="AY39" i="45"/>
  <c r="AZ39" i="45"/>
  <c r="AV40" i="45"/>
  <c r="AW40" i="45"/>
  <c r="AX40" i="45"/>
  <c r="AY40" i="45"/>
  <c r="AZ40" i="45"/>
  <c r="AV41" i="45"/>
  <c r="AW41" i="45"/>
  <c r="AX41" i="45"/>
  <c r="AY41" i="45"/>
  <c r="AZ41" i="45"/>
  <c r="AV42" i="45"/>
  <c r="AW42" i="45"/>
  <c r="AX42" i="45"/>
  <c r="AY42" i="45"/>
  <c r="AZ42" i="45"/>
  <c r="AV43" i="45"/>
  <c r="AW43" i="45"/>
  <c r="AX43" i="45"/>
  <c r="AY43" i="45"/>
  <c r="AZ43" i="45"/>
  <c r="AV44" i="45"/>
  <c r="AW44" i="45"/>
  <c r="AX44" i="45"/>
  <c r="AY44" i="45"/>
  <c r="AZ44" i="45"/>
  <c r="AV45" i="45"/>
  <c r="AW45" i="45"/>
  <c r="AX45" i="45"/>
  <c r="AY45" i="45"/>
  <c r="AZ45" i="45"/>
  <c r="AV46" i="45"/>
  <c r="AW46" i="45"/>
  <c r="AX46" i="45"/>
  <c r="AY46" i="45"/>
  <c r="AZ46" i="45"/>
  <c r="AV47" i="45"/>
  <c r="AW47" i="45"/>
  <c r="AX47" i="45"/>
  <c r="AY47" i="45"/>
  <c r="AZ47" i="45"/>
  <c r="AV48" i="45"/>
  <c r="AW48" i="45"/>
  <c r="AX48" i="45"/>
  <c r="AY48" i="45"/>
  <c r="AZ48" i="45"/>
  <c r="AV49" i="45"/>
  <c r="AW49" i="45"/>
  <c r="AX49" i="45"/>
  <c r="AY49" i="45"/>
  <c r="AZ49" i="45"/>
  <c r="AV50" i="45"/>
  <c r="AW50" i="45"/>
  <c r="AX50" i="45"/>
  <c r="AY50" i="45"/>
  <c r="AZ50" i="45"/>
  <c r="AV51" i="45"/>
  <c r="AW51" i="45"/>
  <c r="AX51" i="45"/>
  <c r="AY51" i="45"/>
  <c r="AZ51" i="45"/>
  <c r="AV52" i="45"/>
  <c r="AW52" i="45"/>
  <c r="AX52" i="45"/>
  <c r="AY52" i="45"/>
  <c r="AZ52" i="45"/>
  <c r="AV53" i="45"/>
  <c r="AW53" i="45"/>
  <c r="AX53" i="45"/>
  <c r="AY53" i="45"/>
  <c r="AZ53" i="45"/>
  <c r="AV54" i="45"/>
  <c r="AW54" i="45"/>
  <c r="AX54" i="45"/>
  <c r="AY54" i="45"/>
  <c r="AZ54" i="45"/>
  <c r="AV55" i="45"/>
  <c r="AW55" i="45"/>
  <c r="AX55" i="45"/>
  <c r="AY55" i="45"/>
  <c r="AZ55" i="45"/>
  <c r="AV56" i="45"/>
  <c r="AW56" i="45"/>
  <c r="AX56" i="45"/>
  <c r="AY56" i="45"/>
  <c r="AZ56" i="45"/>
  <c r="AV57" i="45"/>
  <c r="AW57" i="45"/>
  <c r="AX57" i="45"/>
  <c r="AY57" i="45"/>
  <c r="AZ57" i="45"/>
  <c r="AV58" i="45"/>
  <c r="AW58" i="45"/>
  <c r="AX58" i="45"/>
  <c r="AY58" i="45"/>
  <c r="AZ58" i="45"/>
  <c r="AV59" i="45"/>
  <c r="AW59" i="45"/>
  <c r="AX59" i="45"/>
  <c r="AY59" i="45"/>
  <c r="AZ59" i="45"/>
  <c r="AV60" i="45"/>
  <c r="AW60" i="45"/>
  <c r="AX60" i="45"/>
  <c r="AY60" i="45"/>
  <c r="AZ60" i="45"/>
  <c r="AV61" i="45"/>
  <c r="AW61" i="45"/>
  <c r="AX61" i="45"/>
  <c r="AY61" i="45"/>
  <c r="AZ61" i="45"/>
  <c r="AV62" i="45"/>
  <c r="AW62" i="45"/>
  <c r="AX62" i="45"/>
  <c r="AY62" i="45"/>
  <c r="AZ62" i="45"/>
  <c r="AV63" i="45"/>
  <c r="AW63" i="45"/>
  <c r="AX63" i="45"/>
  <c r="AY63" i="45"/>
  <c r="AZ63" i="45"/>
  <c r="AV64" i="45"/>
  <c r="AW64" i="45"/>
  <c r="AX64" i="45"/>
  <c r="AY64" i="45"/>
  <c r="AZ64" i="45"/>
  <c r="AV65" i="45"/>
  <c r="AW65" i="45"/>
  <c r="AX65" i="45"/>
  <c r="AY65" i="45"/>
  <c r="AZ65" i="45"/>
  <c r="AV66" i="45"/>
  <c r="AW66" i="45"/>
  <c r="AX66" i="45"/>
  <c r="AY66" i="45"/>
  <c r="AZ66" i="45"/>
  <c r="AW6" i="45"/>
  <c r="AX6" i="45"/>
  <c r="AY6" i="45"/>
  <c r="AZ6" i="45"/>
  <c r="AV6" i="45"/>
  <c r="N67" i="45"/>
  <c r="M67" i="45"/>
  <c r="L67" i="45"/>
  <c r="K67" i="45"/>
  <c r="J67" i="45"/>
  <c r="I67" i="45"/>
  <c r="H67" i="45"/>
  <c r="G67" i="45"/>
  <c r="F67" i="45"/>
  <c r="E67" i="45"/>
  <c r="D67" i="45"/>
  <c r="C67" i="45"/>
  <c r="N65" i="42"/>
  <c r="N64" i="42"/>
  <c r="N63" i="42"/>
  <c r="N62" i="42"/>
  <c r="N61" i="42"/>
  <c r="N60" i="42"/>
  <c r="N59" i="42"/>
  <c r="N58" i="42"/>
  <c r="N57" i="42"/>
  <c r="N56" i="42"/>
  <c r="N55" i="42"/>
  <c r="N54" i="42"/>
  <c r="N53" i="42"/>
  <c r="N52" i="42"/>
  <c r="N51" i="42"/>
  <c r="N50" i="42"/>
  <c r="N49" i="42"/>
  <c r="N48" i="42"/>
  <c r="N47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11" i="42"/>
  <c r="N10" i="42"/>
  <c r="N9" i="42"/>
  <c r="N8" i="42"/>
  <c r="N7" i="42"/>
  <c r="N6" i="42"/>
  <c r="N5" i="42"/>
  <c r="M66" i="42"/>
  <c r="L66" i="42"/>
  <c r="K66" i="42"/>
  <c r="J66" i="42"/>
  <c r="I66" i="42"/>
  <c r="H6" i="42"/>
  <c r="H7" i="42"/>
  <c r="H8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5" i="42"/>
  <c r="D66" i="42"/>
  <c r="E66" i="42"/>
  <c r="F66" i="42"/>
  <c r="G66" i="42"/>
  <c r="C66" i="42"/>
  <c r="AV67" i="45" l="1"/>
  <c r="AY67" i="45"/>
  <c r="AW67" i="45"/>
  <c r="AX67" i="45"/>
  <c r="AZ67" i="45"/>
  <c r="H66" i="42"/>
  <c r="N66" i="42"/>
  <c r="N69" i="42" s="1"/>
  <c r="G6" i="34" l="1"/>
  <c r="G7" i="34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60" i="34"/>
  <c r="G61" i="34"/>
  <c r="G62" i="34"/>
  <c r="G63" i="34"/>
  <c r="G64" i="34"/>
  <c r="G65" i="34"/>
  <c r="C8" i="33" l="1"/>
  <c r="D8" i="33"/>
  <c r="E8" i="33"/>
  <c r="B8" i="33"/>
  <c r="G7" i="33"/>
  <c r="F7" i="33"/>
  <c r="K66" i="1" l="1"/>
  <c r="J66" i="1"/>
  <c r="I66" i="1"/>
  <c r="H66" i="1"/>
  <c r="F66" i="1"/>
  <c r="E66" i="1"/>
  <c r="D66" i="1"/>
  <c r="C66" i="1"/>
  <c r="L65" i="1"/>
  <c r="G65" i="1"/>
  <c r="L64" i="1"/>
  <c r="G64" i="1"/>
  <c r="L63" i="1"/>
  <c r="G63" i="1"/>
  <c r="L62" i="1"/>
  <c r="G62" i="1"/>
  <c r="L61" i="1"/>
  <c r="G61" i="1"/>
  <c r="L60" i="1"/>
  <c r="G60" i="1"/>
  <c r="L59" i="1"/>
  <c r="G59" i="1"/>
  <c r="L58" i="1"/>
  <c r="G58" i="1"/>
  <c r="L57" i="1"/>
  <c r="G57" i="1"/>
  <c r="L56" i="1"/>
  <c r="G56" i="1"/>
  <c r="L55" i="1"/>
  <c r="G55" i="1"/>
  <c r="L54" i="1"/>
  <c r="G54" i="1"/>
  <c r="L53" i="1"/>
  <c r="G53" i="1"/>
  <c r="L52" i="1"/>
  <c r="G52" i="1"/>
  <c r="L51" i="1"/>
  <c r="G51" i="1"/>
  <c r="L50" i="1"/>
  <c r="G50" i="1"/>
  <c r="L49" i="1"/>
  <c r="G49" i="1"/>
  <c r="L48" i="1"/>
  <c r="G48" i="1"/>
  <c r="L47" i="1"/>
  <c r="G47" i="1"/>
  <c r="L46" i="1"/>
  <c r="G46" i="1"/>
  <c r="L45" i="1"/>
  <c r="G45" i="1"/>
  <c r="L44" i="1"/>
  <c r="G44" i="1"/>
  <c r="L43" i="1"/>
  <c r="G43" i="1"/>
  <c r="L42" i="1"/>
  <c r="G42" i="1"/>
  <c r="L41" i="1"/>
  <c r="G41" i="1"/>
  <c r="L40" i="1"/>
  <c r="G40" i="1"/>
  <c r="L39" i="1"/>
  <c r="G39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  <c r="G10" i="1"/>
  <c r="L9" i="1"/>
  <c r="G9" i="1"/>
  <c r="L8" i="1"/>
  <c r="G8" i="1"/>
  <c r="L7" i="1"/>
  <c r="G7" i="1"/>
  <c r="L6" i="1"/>
  <c r="G6" i="1"/>
  <c r="L5" i="1"/>
  <c r="G5" i="1"/>
  <c r="J7" i="3"/>
  <c r="K7" i="3"/>
  <c r="L7" i="3"/>
  <c r="M7" i="3"/>
  <c r="N7" i="3"/>
  <c r="J8" i="3"/>
  <c r="K8" i="3"/>
  <c r="L8" i="3"/>
  <c r="M8" i="3"/>
  <c r="N8" i="3"/>
  <c r="J9" i="3"/>
  <c r="K9" i="3"/>
  <c r="L9" i="3"/>
  <c r="M9" i="3"/>
  <c r="N9" i="3"/>
  <c r="J10" i="3"/>
  <c r="K10" i="3"/>
  <c r="L10" i="3"/>
  <c r="M10" i="3"/>
  <c r="N10" i="3"/>
  <c r="J11" i="3"/>
  <c r="K11" i="3"/>
  <c r="L11" i="3"/>
  <c r="M11" i="3"/>
  <c r="N11" i="3"/>
  <c r="J12" i="3"/>
  <c r="K12" i="3"/>
  <c r="L12" i="3"/>
  <c r="M12" i="3"/>
  <c r="N12" i="3"/>
  <c r="J13" i="3"/>
  <c r="K13" i="3"/>
  <c r="L13" i="3"/>
  <c r="M13" i="3"/>
  <c r="N13" i="3"/>
  <c r="J14" i="3"/>
  <c r="K14" i="3"/>
  <c r="L14" i="3"/>
  <c r="M14" i="3"/>
  <c r="N14" i="3"/>
  <c r="J15" i="3"/>
  <c r="K15" i="3"/>
  <c r="L15" i="3"/>
  <c r="M15" i="3"/>
  <c r="N15" i="3"/>
  <c r="J16" i="3"/>
  <c r="K16" i="3"/>
  <c r="L16" i="3"/>
  <c r="M16" i="3"/>
  <c r="N16" i="3"/>
  <c r="J17" i="3"/>
  <c r="K17" i="3"/>
  <c r="L17" i="3"/>
  <c r="M17" i="3"/>
  <c r="N17" i="3"/>
  <c r="J18" i="3"/>
  <c r="K18" i="3"/>
  <c r="L18" i="3"/>
  <c r="M18" i="3"/>
  <c r="N18" i="3"/>
  <c r="J19" i="3"/>
  <c r="K19" i="3"/>
  <c r="L19" i="3"/>
  <c r="M19" i="3"/>
  <c r="N19" i="3"/>
  <c r="J20" i="3"/>
  <c r="K20" i="3"/>
  <c r="L20" i="3"/>
  <c r="M20" i="3"/>
  <c r="N20" i="3"/>
  <c r="J21" i="3"/>
  <c r="K21" i="3"/>
  <c r="L21" i="3"/>
  <c r="M21" i="3"/>
  <c r="N21" i="3"/>
  <c r="J22" i="3"/>
  <c r="K22" i="3"/>
  <c r="L22" i="3"/>
  <c r="M22" i="3"/>
  <c r="N22" i="3"/>
  <c r="J23" i="3"/>
  <c r="K23" i="3"/>
  <c r="L23" i="3"/>
  <c r="M23" i="3"/>
  <c r="N23" i="3"/>
  <c r="J24" i="3"/>
  <c r="K24" i="3"/>
  <c r="L24" i="3"/>
  <c r="M24" i="3"/>
  <c r="N24" i="3"/>
  <c r="J25" i="3"/>
  <c r="K25" i="3"/>
  <c r="L25" i="3"/>
  <c r="M25" i="3"/>
  <c r="N25" i="3"/>
  <c r="J26" i="3"/>
  <c r="K26" i="3"/>
  <c r="L26" i="3"/>
  <c r="M26" i="3"/>
  <c r="N26" i="3"/>
  <c r="J27" i="3"/>
  <c r="K27" i="3"/>
  <c r="L27" i="3"/>
  <c r="M27" i="3"/>
  <c r="N27" i="3"/>
  <c r="J28" i="3"/>
  <c r="K28" i="3"/>
  <c r="L28" i="3"/>
  <c r="M28" i="3"/>
  <c r="N28" i="3"/>
  <c r="J29" i="3"/>
  <c r="K29" i="3"/>
  <c r="L29" i="3"/>
  <c r="M29" i="3"/>
  <c r="N29" i="3"/>
  <c r="J30" i="3"/>
  <c r="K30" i="3"/>
  <c r="L30" i="3"/>
  <c r="M30" i="3"/>
  <c r="N30" i="3"/>
  <c r="J31" i="3"/>
  <c r="K31" i="3"/>
  <c r="L31" i="3"/>
  <c r="M31" i="3"/>
  <c r="N31" i="3"/>
  <c r="J32" i="3"/>
  <c r="K32" i="3"/>
  <c r="L32" i="3"/>
  <c r="M32" i="3"/>
  <c r="N32" i="3"/>
  <c r="J33" i="3"/>
  <c r="K33" i="3"/>
  <c r="L33" i="3"/>
  <c r="M33" i="3"/>
  <c r="N33" i="3"/>
  <c r="J34" i="3"/>
  <c r="K34" i="3"/>
  <c r="L34" i="3"/>
  <c r="M34" i="3"/>
  <c r="N34" i="3"/>
  <c r="J35" i="3"/>
  <c r="K35" i="3"/>
  <c r="L35" i="3"/>
  <c r="M35" i="3"/>
  <c r="N35" i="3"/>
  <c r="J36" i="3"/>
  <c r="K36" i="3"/>
  <c r="L36" i="3"/>
  <c r="M36" i="3"/>
  <c r="N36" i="3"/>
  <c r="J37" i="3"/>
  <c r="K37" i="3"/>
  <c r="L37" i="3"/>
  <c r="M37" i="3"/>
  <c r="N37" i="3"/>
  <c r="J38" i="3"/>
  <c r="K38" i="3"/>
  <c r="L38" i="3"/>
  <c r="M38" i="3"/>
  <c r="N38" i="3"/>
  <c r="J39" i="3"/>
  <c r="K39" i="3"/>
  <c r="L39" i="3"/>
  <c r="M39" i="3"/>
  <c r="N39" i="3"/>
  <c r="J40" i="3"/>
  <c r="K40" i="3"/>
  <c r="L40" i="3"/>
  <c r="M40" i="3"/>
  <c r="N40" i="3"/>
  <c r="J41" i="3"/>
  <c r="K41" i="3"/>
  <c r="L41" i="3"/>
  <c r="M41" i="3"/>
  <c r="N41" i="3"/>
  <c r="J42" i="3"/>
  <c r="K42" i="3"/>
  <c r="L42" i="3"/>
  <c r="M42" i="3"/>
  <c r="N42" i="3"/>
  <c r="J43" i="3"/>
  <c r="K43" i="3"/>
  <c r="L43" i="3"/>
  <c r="M43" i="3"/>
  <c r="N43" i="3"/>
  <c r="J44" i="3"/>
  <c r="K44" i="3"/>
  <c r="L44" i="3"/>
  <c r="M44" i="3"/>
  <c r="N44" i="3"/>
  <c r="J45" i="3"/>
  <c r="K45" i="3"/>
  <c r="L45" i="3"/>
  <c r="M45" i="3"/>
  <c r="N45" i="3"/>
  <c r="J46" i="3"/>
  <c r="K46" i="3"/>
  <c r="L46" i="3"/>
  <c r="M46" i="3"/>
  <c r="N46" i="3"/>
  <c r="J47" i="3"/>
  <c r="K47" i="3"/>
  <c r="L47" i="3"/>
  <c r="M47" i="3"/>
  <c r="N47" i="3"/>
  <c r="J48" i="3"/>
  <c r="K48" i="3"/>
  <c r="L48" i="3"/>
  <c r="M48" i="3"/>
  <c r="N48" i="3"/>
  <c r="J49" i="3"/>
  <c r="K49" i="3"/>
  <c r="L49" i="3"/>
  <c r="M49" i="3"/>
  <c r="N49" i="3"/>
  <c r="J50" i="3"/>
  <c r="K50" i="3"/>
  <c r="L50" i="3"/>
  <c r="M50" i="3"/>
  <c r="N50" i="3"/>
  <c r="J51" i="3"/>
  <c r="K51" i="3"/>
  <c r="L51" i="3"/>
  <c r="M51" i="3"/>
  <c r="N51" i="3"/>
  <c r="J52" i="3"/>
  <c r="K52" i="3"/>
  <c r="L52" i="3"/>
  <c r="M52" i="3"/>
  <c r="N52" i="3"/>
  <c r="J53" i="3"/>
  <c r="K53" i="3"/>
  <c r="L53" i="3"/>
  <c r="M53" i="3"/>
  <c r="N53" i="3"/>
  <c r="J54" i="3"/>
  <c r="K54" i="3"/>
  <c r="L54" i="3"/>
  <c r="M54" i="3"/>
  <c r="N54" i="3"/>
  <c r="J55" i="3"/>
  <c r="K55" i="3"/>
  <c r="L55" i="3"/>
  <c r="M55" i="3"/>
  <c r="N55" i="3"/>
  <c r="J56" i="3"/>
  <c r="K56" i="3"/>
  <c r="L56" i="3"/>
  <c r="M56" i="3"/>
  <c r="N56" i="3"/>
  <c r="J57" i="3"/>
  <c r="K57" i="3"/>
  <c r="L57" i="3"/>
  <c r="M57" i="3"/>
  <c r="N57" i="3"/>
  <c r="J58" i="3"/>
  <c r="K58" i="3"/>
  <c r="L58" i="3"/>
  <c r="M58" i="3"/>
  <c r="N58" i="3"/>
  <c r="J59" i="3"/>
  <c r="K59" i="3"/>
  <c r="L59" i="3"/>
  <c r="M59" i="3"/>
  <c r="N59" i="3"/>
  <c r="J60" i="3"/>
  <c r="K60" i="3"/>
  <c r="L60" i="3"/>
  <c r="M60" i="3"/>
  <c r="N60" i="3"/>
  <c r="J61" i="3"/>
  <c r="K61" i="3"/>
  <c r="L61" i="3"/>
  <c r="M61" i="3"/>
  <c r="N61" i="3"/>
  <c r="J62" i="3"/>
  <c r="K62" i="3"/>
  <c r="L62" i="3"/>
  <c r="M62" i="3"/>
  <c r="N62" i="3"/>
  <c r="J63" i="3"/>
  <c r="K63" i="3"/>
  <c r="L63" i="3"/>
  <c r="M63" i="3"/>
  <c r="N63" i="3"/>
  <c r="J65" i="3"/>
  <c r="K65" i="3"/>
  <c r="L65" i="3"/>
  <c r="M65" i="3"/>
  <c r="N65" i="3"/>
  <c r="J66" i="3"/>
  <c r="K66" i="3"/>
  <c r="L66" i="3"/>
  <c r="M66" i="3"/>
  <c r="N66" i="3"/>
  <c r="K6" i="3"/>
  <c r="L6" i="3"/>
  <c r="M6" i="3"/>
  <c r="N6" i="3"/>
  <c r="J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" i="3"/>
  <c r="O6" i="4"/>
  <c r="P6" i="4"/>
  <c r="Q6" i="4"/>
  <c r="R6" i="4"/>
  <c r="S6" i="4"/>
  <c r="O7" i="4"/>
  <c r="P7" i="4"/>
  <c r="Q7" i="4"/>
  <c r="R7" i="4"/>
  <c r="S7" i="4"/>
  <c r="O8" i="4"/>
  <c r="P8" i="4"/>
  <c r="Q8" i="4"/>
  <c r="R8" i="4"/>
  <c r="S8" i="4"/>
  <c r="O9" i="4"/>
  <c r="P9" i="4"/>
  <c r="Q9" i="4"/>
  <c r="R9" i="4"/>
  <c r="S9" i="4"/>
  <c r="O10" i="4"/>
  <c r="P10" i="4"/>
  <c r="Q10" i="4"/>
  <c r="R10" i="4"/>
  <c r="S10" i="4"/>
  <c r="O11" i="4"/>
  <c r="P11" i="4"/>
  <c r="Q11" i="4"/>
  <c r="R11" i="4"/>
  <c r="S11" i="4"/>
  <c r="O12" i="4"/>
  <c r="P12" i="4"/>
  <c r="Q12" i="4"/>
  <c r="R12" i="4"/>
  <c r="S12" i="4"/>
  <c r="O13" i="4"/>
  <c r="P13" i="4"/>
  <c r="Q13" i="4"/>
  <c r="R13" i="4"/>
  <c r="S13" i="4"/>
  <c r="O14" i="4"/>
  <c r="P14" i="4"/>
  <c r="Q14" i="4"/>
  <c r="R14" i="4"/>
  <c r="S14" i="4"/>
  <c r="O15" i="4"/>
  <c r="P15" i="4"/>
  <c r="Q15" i="4"/>
  <c r="R15" i="4"/>
  <c r="S15" i="4"/>
  <c r="O16" i="4"/>
  <c r="P16" i="4"/>
  <c r="Q16" i="4"/>
  <c r="R16" i="4"/>
  <c r="S16" i="4"/>
  <c r="O17" i="4"/>
  <c r="P17" i="4"/>
  <c r="Q17" i="4"/>
  <c r="R17" i="4"/>
  <c r="S17" i="4"/>
  <c r="O18" i="4"/>
  <c r="P18" i="4"/>
  <c r="Q18" i="4"/>
  <c r="R18" i="4"/>
  <c r="S18" i="4"/>
  <c r="O19" i="4"/>
  <c r="P19" i="4"/>
  <c r="Q19" i="4"/>
  <c r="R19" i="4"/>
  <c r="S19" i="4"/>
  <c r="O20" i="4"/>
  <c r="P20" i="4"/>
  <c r="Q20" i="4"/>
  <c r="R20" i="4"/>
  <c r="S20" i="4"/>
  <c r="O21" i="4"/>
  <c r="P21" i="4"/>
  <c r="Q21" i="4"/>
  <c r="R21" i="4"/>
  <c r="S21" i="4"/>
  <c r="O22" i="4"/>
  <c r="P22" i="4"/>
  <c r="Q22" i="4"/>
  <c r="R22" i="4"/>
  <c r="S22" i="4"/>
  <c r="O23" i="4"/>
  <c r="P23" i="4"/>
  <c r="Q23" i="4"/>
  <c r="R23" i="4"/>
  <c r="S23" i="4"/>
  <c r="O24" i="4"/>
  <c r="P24" i="4"/>
  <c r="Q24" i="4"/>
  <c r="R24" i="4"/>
  <c r="S24" i="4"/>
  <c r="O25" i="4"/>
  <c r="P25" i="4"/>
  <c r="Q25" i="4"/>
  <c r="R25" i="4"/>
  <c r="S25" i="4"/>
  <c r="O26" i="4"/>
  <c r="P26" i="4"/>
  <c r="Q26" i="4"/>
  <c r="R26" i="4"/>
  <c r="S26" i="4"/>
  <c r="O27" i="4"/>
  <c r="P27" i="4"/>
  <c r="Q27" i="4"/>
  <c r="R27" i="4"/>
  <c r="S27" i="4"/>
  <c r="O28" i="4"/>
  <c r="P28" i="4"/>
  <c r="Q28" i="4"/>
  <c r="R28" i="4"/>
  <c r="S28" i="4"/>
  <c r="O29" i="4"/>
  <c r="P29" i="4"/>
  <c r="Q29" i="4"/>
  <c r="R29" i="4"/>
  <c r="S29" i="4"/>
  <c r="O30" i="4"/>
  <c r="P30" i="4"/>
  <c r="Q30" i="4"/>
  <c r="R30" i="4"/>
  <c r="S30" i="4"/>
  <c r="O31" i="4"/>
  <c r="P31" i="4"/>
  <c r="Q31" i="4"/>
  <c r="R31" i="4"/>
  <c r="S31" i="4"/>
  <c r="O32" i="4"/>
  <c r="P32" i="4"/>
  <c r="Q32" i="4"/>
  <c r="R32" i="4"/>
  <c r="S32" i="4"/>
  <c r="O33" i="4"/>
  <c r="P33" i="4"/>
  <c r="Q33" i="4"/>
  <c r="R33" i="4"/>
  <c r="S33" i="4"/>
  <c r="O34" i="4"/>
  <c r="P34" i="4"/>
  <c r="Q34" i="4"/>
  <c r="R34" i="4"/>
  <c r="S34" i="4"/>
  <c r="O35" i="4"/>
  <c r="P35" i="4"/>
  <c r="Q35" i="4"/>
  <c r="R35" i="4"/>
  <c r="S35" i="4"/>
  <c r="O36" i="4"/>
  <c r="P36" i="4"/>
  <c r="Q36" i="4"/>
  <c r="R36" i="4"/>
  <c r="S36" i="4"/>
  <c r="O37" i="4"/>
  <c r="P37" i="4"/>
  <c r="Q37" i="4"/>
  <c r="R37" i="4"/>
  <c r="S37" i="4"/>
  <c r="O38" i="4"/>
  <c r="P38" i="4"/>
  <c r="Q38" i="4"/>
  <c r="R38" i="4"/>
  <c r="S38" i="4"/>
  <c r="O39" i="4"/>
  <c r="P39" i="4"/>
  <c r="Q39" i="4"/>
  <c r="R39" i="4"/>
  <c r="S39" i="4"/>
  <c r="O40" i="4"/>
  <c r="P40" i="4"/>
  <c r="Q40" i="4"/>
  <c r="R40" i="4"/>
  <c r="S40" i="4"/>
  <c r="O41" i="4"/>
  <c r="P41" i="4"/>
  <c r="Q41" i="4"/>
  <c r="R41" i="4"/>
  <c r="S41" i="4"/>
  <c r="O42" i="4"/>
  <c r="P42" i="4"/>
  <c r="Q42" i="4"/>
  <c r="R42" i="4"/>
  <c r="S42" i="4"/>
  <c r="O43" i="4"/>
  <c r="P43" i="4"/>
  <c r="Q43" i="4"/>
  <c r="R43" i="4"/>
  <c r="S43" i="4"/>
  <c r="O44" i="4"/>
  <c r="P44" i="4"/>
  <c r="Q44" i="4"/>
  <c r="R44" i="4"/>
  <c r="S44" i="4"/>
  <c r="O45" i="4"/>
  <c r="P45" i="4"/>
  <c r="Q45" i="4"/>
  <c r="R45" i="4"/>
  <c r="S45" i="4"/>
  <c r="O46" i="4"/>
  <c r="P46" i="4"/>
  <c r="Q46" i="4"/>
  <c r="R46" i="4"/>
  <c r="S46" i="4"/>
  <c r="O47" i="4"/>
  <c r="P47" i="4"/>
  <c r="Q47" i="4"/>
  <c r="R47" i="4"/>
  <c r="S47" i="4"/>
  <c r="O48" i="4"/>
  <c r="P48" i="4"/>
  <c r="Q48" i="4"/>
  <c r="R48" i="4"/>
  <c r="S48" i="4"/>
  <c r="O49" i="4"/>
  <c r="P49" i="4"/>
  <c r="Q49" i="4"/>
  <c r="R49" i="4"/>
  <c r="S49" i="4"/>
  <c r="O50" i="4"/>
  <c r="P50" i="4"/>
  <c r="Q50" i="4"/>
  <c r="R50" i="4"/>
  <c r="S50" i="4"/>
  <c r="O51" i="4"/>
  <c r="P51" i="4"/>
  <c r="Q51" i="4"/>
  <c r="R51" i="4"/>
  <c r="S51" i="4"/>
  <c r="O52" i="4"/>
  <c r="P52" i="4"/>
  <c r="Q52" i="4"/>
  <c r="R52" i="4"/>
  <c r="S52" i="4"/>
  <c r="O53" i="4"/>
  <c r="P53" i="4"/>
  <c r="Q53" i="4"/>
  <c r="R53" i="4"/>
  <c r="S53" i="4"/>
  <c r="O54" i="4"/>
  <c r="P54" i="4"/>
  <c r="Q54" i="4"/>
  <c r="R54" i="4"/>
  <c r="S54" i="4"/>
  <c r="O55" i="4"/>
  <c r="P55" i="4"/>
  <c r="Q55" i="4"/>
  <c r="R55" i="4"/>
  <c r="S55" i="4"/>
  <c r="O56" i="4"/>
  <c r="P56" i="4"/>
  <c r="Q56" i="4"/>
  <c r="R56" i="4"/>
  <c r="S56" i="4"/>
  <c r="O57" i="4"/>
  <c r="P57" i="4"/>
  <c r="Q57" i="4"/>
  <c r="R57" i="4"/>
  <c r="S57" i="4"/>
  <c r="O58" i="4"/>
  <c r="P58" i="4"/>
  <c r="Q58" i="4"/>
  <c r="R58" i="4"/>
  <c r="S58" i="4"/>
  <c r="O59" i="4"/>
  <c r="P59" i="4"/>
  <c r="Q59" i="4"/>
  <c r="R59" i="4"/>
  <c r="S59" i="4"/>
  <c r="O60" i="4"/>
  <c r="P60" i="4"/>
  <c r="Q60" i="4"/>
  <c r="R60" i="4"/>
  <c r="S60" i="4"/>
  <c r="O61" i="4"/>
  <c r="P61" i="4"/>
  <c r="Q61" i="4"/>
  <c r="R61" i="4"/>
  <c r="S61" i="4"/>
  <c r="O62" i="4"/>
  <c r="P62" i="4"/>
  <c r="Q62" i="4"/>
  <c r="R62" i="4"/>
  <c r="S62" i="4"/>
  <c r="O63" i="4"/>
  <c r="P63" i="4"/>
  <c r="Q63" i="4"/>
  <c r="R63" i="4"/>
  <c r="S63" i="4"/>
  <c r="O64" i="4"/>
  <c r="P64" i="4"/>
  <c r="Q64" i="4"/>
  <c r="R64" i="4"/>
  <c r="S64" i="4"/>
  <c r="O65" i="4"/>
  <c r="P65" i="4"/>
  <c r="Q65" i="4"/>
  <c r="R65" i="4"/>
  <c r="S65" i="4"/>
  <c r="P5" i="4"/>
  <c r="Q5" i="4"/>
  <c r="R5" i="4"/>
  <c r="S5" i="4"/>
  <c r="O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5" i="4"/>
  <c r="M66" i="4"/>
  <c r="L66" i="4"/>
  <c r="K66" i="4"/>
  <c r="J66" i="4"/>
  <c r="I66" i="4"/>
  <c r="AD7" i="45"/>
  <c r="AE7" i="45"/>
  <c r="AF7" i="45"/>
  <c r="AG7" i="45"/>
  <c r="AH7" i="45"/>
  <c r="AD8" i="45"/>
  <c r="AE8" i="45"/>
  <c r="AF8" i="45"/>
  <c r="AG8" i="45"/>
  <c r="AH8" i="45"/>
  <c r="AD9" i="45"/>
  <c r="AE9" i="45"/>
  <c r="AF9" i="45"/>
  <c r="AG9" i="45"/>
  <c r="AH9" i="45"/>
  <c r="AD10" i="45"/>
  <c r="AE10" i="45"/>
  <c r="AF10" i="45"/>
  <c r="AG10" i="45"/>
  <c r="AH10" i="45"/>
  <c r="AD11" i="45"/>
  <c r="AE11" i="45"/>
  <c r="AF11" i="45"/>
  <c r="AG11" i="45"/>
  <c r="AH11" i="45"/>
  <c r="AD12" i="45"/>
  <c r="AE12" i="45"/>
  <c r="AF12" i="45"/>
  <c r="AG12" i="45"/>
  <c r="AH12" i="45"/>
  <c r="AD13" i="45"/>
  <c r="AE13" i="45"/>
  <c r="AF13" i="45"/>
  <c r="AG13" i="45"/>
  <c r="AH13" i="45"/>
  <c r="AD14" i="45"/>
  <c r="AE14" i="45"/>
  <c r="AF14" i="45"/>
  <c r="AG14" i="45"/>
  <c r="AH14" i="45"/>
  <c r="AD15" i="45"/>
  <c r="AE15" i="45"/>
  <c r="AF15" i="45"/>
  <c r="AG15" i="45"/>
  <c r="AH15" i="45"/>
  <c r="AD16" i="45"/>
  <c r="AE16" i="45"/>
  <c r="AF16" i="45"/>
  <c r="AG16" i="45"/>
  <c r="AH16" i="45"/>
  <c r="AD17" i="45"/>
  <c r="AE17" i="45"/>
  <c r="AF17" i="45"/>
  <c r="AG17" i="45"/>
  <c r="AH17" i="45"/>
  <c r="AD18" i="45"/>
  <c r="AE18" i="45"/>
  <c r="AF18" i="45"/>
  <c r="AG18" i="45"/>
  <c r="AH18" i="45"/>
  <c r="AD19" i="45"/>
  <c r="AE19" i="45"/>
  <c r="AF19" i="45"/>
  <c r="AG19" i="45"/>
  <c r="AH19" i="45"/>
  <c r="AD20" i="45"/>
  <c r="AE20" i="45"/>
  <c r="AF20" i="45"/>
  <c r="AG20" i="45"/>
  <c r="AH20" i="45"/>
  <c r="AD21" i="45"/>
  <c r="AE21" i="45"/>
  <c r="AF21" i="45"/>
  <c r="AG21" i="45"/>
  <c r="AH21" i="45"/>
  <c r="AD22" i="45"/>
  <c r="AE22" i="45"/>
  <c r="AF22" i="45"/>
  <c r="AG22" i="45"/>
  <c r="AH22" i="45"/>
  <c r="AD23" i="45"/>
  <c r="AE23" i="45"/>
  <c r="AF23" i="45"/>
  <c r="AG23" i="45"/>
  <c r="AH23" i="45"/>
  <c r="AD24" i="45"/>
  <c r="AE24" i="45"/>
  <c r="AF24" i="45"/>
  <c r="AG24" i="45"/>
  <c r="AH24" i="45"/>
  <c r="AD25" i="45"/>
  <c r="AE25" i="45"/>
  <c r="AF25" i="45"/>
  <c r="AG25" i="45"/>
  <c r="AH25" i="45"/>
  <c r="AD26" i="45"/>
  <c r="AE26" i="45"/>
  <c r="AF26" i="45"/>
  <c r="AG26" i="45"/>
  <c r="AH26" i="45"/>
  <c r="AD27" i="45"/>
  <c r="AE27" i="45"/>
  <c r="AF27" i="45"/>
  <c r="AG27" i="45"/>
  <c r="AH27" i="45"/>
  <c r="AD28" i="45"/>
  <c r="AE28" i="45"/>
  <c r="AF28" i="45"/>
  <c r="AG28" i="45"/>
  <c r="AH28" i="45"/>
  <c r="AD29" i="45"/>
  <c r="AE29" i="45"/>
  <c r="AF29" i="45"/>
  <c r="AG29" i="45"/>
  <c r="AH29" i="45"/>
  <c r="AD30" i="45"/>
  <c r="AE30" i="45"/>
  <c r="AF30" i="45"/>
  <c r="AG30" i="45"/>
  <c r="AH30" i="45"/>
  <c r="AD31" i="45"/>
  <c r="AE31" i="45"/>
  <c r="AF31" i="45"/>
  <c r="AG31" i="45"/>
  <c r="AH31" i="45"/>
  <c r="AD32" i="45"/>
  <c r="AE32" i="45"/>
  <c r="AF32" i="45"/>
  <c r="AG32" i="45"/>
  <c r="AH32" i="45"/>
  <c r="AD33" i="45"/>
  <c r="AE33" i="45"/>
  <c r="AF33" i="45"/>
  <c r="AG33" i="45"/>
  <c r="AH33" i="45"/>
  <c r="AD34" i="45"/>
  <c r="AE34" i="45"/>
  <c r="AF34" i="45"/>
  <c r="AG34" i="45"/>
  <c r="AH34" i="45"/>
  <c r="AD35" i="45"/>
  <c r="AE35" i="45"/>
  <c r="AF35" i="45"/>
  <c r="AG35" i="45"/>
  <c r="AH35" i="45"/>
  <c r="AD36" i="45"/>
  <c r="AE36" i="45"/>
  <c r="AF36" i="45"/>
  <c r="AG36" i="45"/>
  <c r="AH36" i="45"/>
  <c r="AD37" i="45"/>
  <c r="AE37" i="45"/>
  <c r="AF37" i="45"/>
  <c r="AG37" i="45"/>
  <c r="AH37" i="45"/>
  <c r="AD38" i="45"/>
  <c r="AE38" i="45"/>
  <c r="AF38" i="45"/>
  <c r="AG38" i="45"/>
  <c r="AH38" i="45"/>
  <c r="AD39" i="45"/>
  <c r="AE39" i="45"/>
  <c r="AF39" i="45"/>
  <c r="AG39" i="45"/>
  <c r="AH39" i="45"/>
  <c r="AD40" i="45"/>
  <c r="AE40" i="45"/>
  <c r="AF40" i="45"/>
  <c r="AG40" i="45"/>
  <c r="AH40" i="45"/>
  <c r="AD41" i="45"/>
  <c r="AE41" i="45"/>
  <c r="AF41" i="45"/>
  <c r="AG41" i="45"/>
  <c r="AH41" i="45"/>
  <c r="AD42" i="45"/>
  <c r="AE42" i="45"/>
  <c r="AF42" i="45"/>
  <c r="AG42" i="45"/>
  <c r="AH42" i="45"/>
  <c r="AD43" i="45"/>
  <c r="AE43" i="45"/>
  <c r="AF43" i="45"/>
  <c r="AG43" i="45"/>
  <c r="AH43" i="45"/>
  <c r="AD44" i="45"/>
  <c r="AE44" i="45"/>
  <c r="AF44" i="45"/>
  <c r="AG44" i="45"/>
  <c r="AH44" i="45"/>
  <c r="AD45" i="45"/>
  <c r="AE45" i="45"/>
  <c r="AF45" i="45"/>
  <c r="AG45" i="45"/>
  <c r="AH45" i="45"/>
  <c r="AD46" i="45"/>
  <c r="AE46" i="45"/>
  <c r="AF46" i="45"/>
  <c r="AG46" i="45"/>
  <c r="AH46" i="45"/>
  <c r="AD47" i="45"/>
  <c r="AE47" i="45"/>
  <c r="AF47" i="45"/>
  <c r="AG47" i="45"/>
  <c r="AH47" i="45"/>
  <c r="AD48" i="45"/>
  <c r="AE48" i="45"/>
  <c r="AF48" i="45"/>
  <c r="AG48" i="45"/>
  <c r="AH48" i="45"/>
  <c r="AD49" i="45"/>
  <c r="AE49" i="45"/>
  <c r="AF49" i="45"/>
  <c r="AG49" i="45"/>
  <c r="AH49" i="45"/>
  <c r="AD50" i="45"/>
  <c r="AE50" i="45"/>
  <c r="AF50" i="45"/>
  <c r="AG50" i="45"/>
  <c r="AH50" i="45"/>
  <c r="AD51" i="45"/>
  <c r="AE51" i="45"/>
  <c r="AF51" i="45"/>
  <c r="AG51" i="45"/>
  <c r="AH51" i="45"/>
  <c r="AD52" i="45"/>
  <c r="AE52" i="45"/>
  <c r="AF52" i="45"/>
  <c r="AG52" i="45"/>
  <c r="AH52" i="45"/>
  <c r="AD53" i="45"/>
  <c r="AE53" i="45"/>
  <c r="AF53" i="45"/>
  <c r="AG53" i="45"/>
  <c r="AH53" i="45"/>
  <c r="AD54" i="45"/>
  <c r="AE54" i="45"/>
  <c r="AF54" i="45"/>
  <c r="AG54" i="45"/>
  <c r="AH54" i="45"/>
  <c r="AD55" i="45"/>
  <c r="AE55" i="45"/>
  <c r="AF55" i="45"/>
  <c r="AG55" i="45"/>
  <c r="AH55" i="45"/>
  <c r="AD56" i="45"/>
  <c r="AE56" i="45"/>
  <c r="AF56" i="45"/>
  <c r="AG56" i="45"/>
  <c r="AH56" i="45"/>
  <c r="AD57" i="45"/>
  <c r="AE57" i="45"/>
  <c r="AF57" i="45"/>
  <c r="AG57" i="45"/>
  <c r="AH57" i="45"/>
  <c r="AD58" i="45"/>
  <c r="AE58" i="45"/>
  <c r="AF58" i="45"/>
  <c r="AG58" i="45"/>
  <c r="AH58" i="45"/>
  <c r="AD59" i="45"/>
  <c r="AE59" i="45"/>
  <c r="AF59" i="45"/>
  <c r="AG59" i="45"/>
  <c r="AH59" i="45"/>
  <c r="AD60" i="45"/>
  <c r="AE60" i="45"/>
  <c r="AF60" i="45"/>
  <c r="AG60" i="45"/>
  <c r="AH60" i="45"/>
  <c r="AD61" i="45"/>
  <c r="AE61" i="45"/>
  <c r="AF61" i="45"/>
  <c r="AG61" i="45"/>
  <c r="AH61" i="45"/>
  <c r="AD62" i="45"/>
  <c r="AE62" i="45"/>
  <c r="AF62" i="45"/>
  <c r="AG62" i="45"/>
  <c r="AH62" i="45"/>
  <c r="AD63" i="45"/>
  <c r="AE63" i="45"/>
  <c r="AF63" i="45"/>
  <c r="AG63" i="45"/>
  <c r="AH63" i="45"/>
  <c r="AD64" i="45"/>
  <c r="AE64" i="45"/>
  <c r="AF64" i="45"/>
  <c r="AG64" i="45"/>
  <c r="AH64" i="45"/>
  <c r="AD65" i="45"/>
  <c r="AE65" i="45"/>
  <c r="AF65" i="45"/>
  <c r="AG65" i="45"/>
  <c r="AH65" i="45"/>
  <c r="AD66" i="45"/>
  <c r="AE66" i="45"/>
  <c r="AF66" i="45"/>
  <c r="AG66" i="45"/>
  <c r="AH66" i="45"/>
  <c r="AE6" i="45"/>
  <c r="AF6" i="45"/>
  <c r="AG6" i="45"/>
  <c r="AH6" i="45"/>
  <c r="AD6" i="45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5" i="4"/>
  <c r="D66" i="4"/>
  <c r="E66" i="4"/>
  <c r="F66" i="4"/>
  <c r="G66" i="4"/>
  <c r="C66" i="4"/>
  <c r="E19" i="46"/>
  <c r="S66" i="45"/>
  <c r="R66" i="45"/>
  <c r="Q66" i="45"/>
  <c r="P66" i="45"/>
  <c r="O66" i="45"/>
  <c r="S65" i="45"/>
  <c r="R65" i="45"/>
  <c r="Q65" i="45"/>
  <c r="P65" i="45"/>
  <c r="O65" i="45"/>
  <c r="S64" i="45"/>
  <c r="R64" i="45"/>
  <c r="Q64" i="45"/>
  <c r="P64" i="45"/>
  <c r="O64" i="45"/>
  <c r="S63" i="45"/>
  <c r="R63" i="45"/>
  <c r="Q63" i="45"/>
  <c r="P63" i="45"/>
  <c r="O63" i="45"/>
  <c r="S62" i="45"/>
  <c r="R62" i="45"/>
  <c r="Q62" i="45"/>
  <c r="P62" i="45"/>
  <c r="O62" i="45"/>
  <c r="S61" i="45"/>
  <c r="R61" i="45"/>
  <c r="Q61" i="45"/>
  <c r="P61" i="45"/>
  <c r="O61" i="45"/>
  <c r="S60" i="45"/>
  <c r="R60" i="45"/>
  <c r="Q60" i="45"/>
  <c r="P60" i="45"/>
  <c r="O60" i="45"/>
  <c r="S59" i="45"/>
  <c r="R59" i="45"/>
  <c r="Q59" i="45"/>
  <c r="P59" i="45"/>
  <c r="O59" i="45"/>
  <c r="S58" i="45"/>
  <c r="R58" i="45"/>
  <c r="Q58" i="45"/>
  <c r="P58" i="45"/>
  <c r="O58" i="45"/>
  <c r="S57" i="45"/>
  <c r="R57" i="45"/>
  <c r="Q57" i="45"/>
  <c r="P57" i="45"/>
  <c r="O57" i="45"/>
  <c r="S56" i="45"/>
  <c r="R56" i="45"/>
  <c r="Q56" i="45"/>
  <c r="P56" i="45"/>
  <c r="O56" i="45"/>
  <c r="S55" i="45"/>
  <c r="R55" i="45"/>
  <c r="Q55" i="45"/>
  <c r="P55" i="45"/>
  <c r="O55" i="45"/>
  <c r="S54" i="45"/>
  <c r="R54" i="45"/>
  <c r="Q54" i="45"/>
  <c r="P54" i="45"/>
  <c r="O54" i="45"/>
  <c r="S53" i="45"/>
  <c r="R53" i="45"/>
  <c r="Q53" i="45"/>
  <c r="P53" i="45"/>
  <c r="O53" i="45"/>
  <c r="S52" i="45"/>
  <c r="R52" i="45"/>
  <c r="Q52" i="45"/>
  <c r="P52" i="45"/>
  <c r="O52" i="45"/>
  <c r="S51" i="45"/>
  <c r="R51" i="45"/>
  <c r="Q51" i="45"/>
  <c r="P51" i="45"/>
  <c r="O51" i="45"/>
  <c r="S50" i="45"/>
  <c r="R50" i="45"/>
  <c r="Q50" i="45"/>
  <c r="P50" i="45"/>
  <c r="O50" i="45"/>
  <c r="S49" i="45"/>
  <c r="R49" i="45"/>
  <c r="Q49" i="45"/>
  <c r="P49" i="45"/>
  <c r="O49" i="45"/>
  <c r="S48" i="45"/>
  <c r="R48" i="45"/>
  <c r="Q48" i="45"/>
  <c r="P48" i="45"/>
  <c r="O48" i="45"/>
  <c r="S47" i="45"/>
  <c r="R47" i="45"/>
  <c r="Q47" i="45"/>
  <c r="P47" i="45"/>
  <c r="O47" i="45"/>
  <c r="S46" i="45"/>
  <c r="R46" i="45"/>
  <c r="Q46" i="45"/>
  <c r="P46" i="45"/>
  <c r="O46" i="45"/>
  <c r="S45" i="45"/>
  <c r="R45" i="45"/>
  <c r="Q45" i="45"/>
  <c r="P45" i="45"/>
  <c r="O45" i="45"/>
  <c r="S44" i="45"/>
  <c r="R44" i="45"/>
  <c r="Q44" i="45"/>
  <c r="P44" i="45"/>
  <c r="O44" i="45"/>
  <c r="S43" i="45"/>
  <c r="R43" i="45"/>
  <c r="Q43" i="45"/>
  <c r="P43" i="45"/>
  <c r="O43" i="45"/>
  <c r="S42" i="45"/>
  <c r="R42" i="45"/>
  <c r="Q42" i="45"/>
  <c r="P42" i="45"/>
  <c r="O42" i="45"/>
  <c r="S41" i="45"/>
  <c r="R41" i="45"/>
  <c r="Q41" i="45"/>
  <c r="P41" i="45"/>
  <c r="O41" i="45"/>
  <c r="S40" i="45"/>
  <c r="R40" i="45"/>
  <c r="Q40" i="45"/>
  <c r="P40" i="45"/>
  <c r="O40" i="45"/>
  <c r="S39" i="45"/>
  <c r="R39" i="45"/>
  <c r="Q39" i="45"/>
  <c r="P39" i="45"/>
  <c r="O39" i="45"/>
  <c r="S38" i="45"/>
  <c r="R38" i="45"/>
  <c r="Q38" i="45"/>
  <c r="P38" i="45"/>
  <c r="O38" i="45"/>
  <c r="S37" i="45"/>
  <c r="R37" i="45"/>
  <c r="Q37" i="45"/>
  <c r="P37" i="45"/>
  <c r="O37" i="45"/>
  <c r="S36" i="45"/>
  <c r="R36" i="45"/>
  <c r="Q36" i="45"/>
  <c r="P36" i="45"/>
  <c r="O36" i="45"/>
  <c r="S35" i="45"/>
  <c r="R35" i="45"/>
  <c r="Q35" i="45"/>
  <c r="P35" i="45"/>
  <c r="O35" i="45"/>
  <c r="S34" i="45"/>
  <c r="R34" i="45"/>
  <c r="Q34" i="45"/>
  <c r="P34" i="45"/>
  <c r="O34" i="45"/>
  <c r="S33" i="45"/>
  <c r="R33" i="45"/>
  <c r="Q33" i="45"/>
  <c r="P33" i="45"/>
  <c r="O33" i="45"/>
  <c r="S32" i="45"/>
  <c r="R32" i="45"/>
  <c r="Q32" i="45"/>
  <c r="P32" i="45"/>
  <c r="O32" i="45"/>
  <c r="S31" i="45"/>
  <c r="R31" i="45"/>
  <c r="Q31" i="45"/>
  <c r="P31" i="45"/>
  <c r="O31" i="45"/>
  <c r="S30" i="45"/>
  <c r="R30" i="45"/>
  <c r="Q30" i="45"/>
  <c r="P30" i="45"/>
  <c r="O30" i="45"/>
  <c r="S29" i="45"/>
  <c r="R29" i="45"/>
  <c r="Q29" i="45"/>
  <c r="P29" i="45"/>
  <c r="O29" i="45"/>
  <c r="S28" i="45"/>
  <c r="R28" i="45"/>
  <c r="Q28" i="45"/>
  <c r="P28" i="45"/>
  <c r="O28" i="45"/>
  <c r="S27" i="45"/>
  <c r="R27" i="45"/>
  <c r="Q27" i="45"/>
  <c r="P27" i="45"/>
  <c r="O27" i="45"/>
  <c r="S26" i="45"/>
  <c r="R26" i="45"/>
  <c r="Q26" i="45"/>
  <c r="P26" i="45"/>
  <c r="O26" i="45"/>
  <c r="S25" i="45"/>
  <c r="R25" i="45"/>
  <c r="Q25" i="45"/>
  <c r="P25" i="45"/>
  <c r="O25" i="45"/>
  <c r="S24" i="45"/>
  <c r="R24" i="45"/>
  <c r="Q24" i="45"/>
  <c r="P24" i="45"/>
  <c r="O24" i="45"/>
  <c r="S23" i="45"/>
  <c r="R23" i="45"/>
  <c r="Q23" i="45"/>
  <c r="P23" i="45"/>
  <c r="O23" i="45"/>
  <c r="S22" i="45"/>
  <c r="R22" i="45"/>
  <c r="Q22" i="45"/>
  <c r="P22" i="45"/>
  <c r="O22" i="45"/>
  <c r="S21" i="45"/>
  <c r="R21" i="45"/>
  <c r="Q21" i="45"/>
  <c r="P21" i="45"/>
  <c r="O21" i="45"/>
  <c r="S20" i="45"/>
  <c r="R20" i="45"/>
  <c r="Q20" i="45"/>
  <c r="P20" i="45"/>
  <c r="O20" i="45"/>
  <c r="S19" i="45"/>
  <c r="R19" i="45"/>
  <c r="Q19" i="45"/>
  <c r="P19" i="45"/>
  <c r="O19" i="45"/>
  <c r="S18" i="45"/>
  <c r="R18" i="45"/>
  <c r="Q18" i="45"/>
  <c r="P18" i="45"/>
  <c r="O18" i="45"/>
  <c r="S17" i="45"/>
  <c r="R17" i="45"/>
  <c r="Q17" i="45"/>
  <c r="P17" i="45"/>
  <c r="O17" i="45"/>
  <c r="S16" i="45"/>
  <c r="R16" i="45"/>
  <c r="Q16" i="45"/>
  <c r="P16" i="45"/>
  <c r="O16" i="45"/>
  <c r="S15" i="45"/>
  <c r="R15" i="45"/>
  <c r="Q15" i="45"/>
  <c r="P15" i="45"/>
  <c r="O15" i="45"/>
  <c r="S14" i="45"/>
  <c r="R14" i="45"/>
  <c r="Q14" i="45"/>
  <c r="P14" i="45"/>
  <c r="O14" i="45"/>
  <c r="S13" i="45"/>
  <c r="R13" i="45"/>
  <c r="Q13" i="45"/>
  <c r="P13" i="45"/>
  <c r="O13" i="45"/>
  <c r="S12" i="45"/>
  <c r="R12" i="45"/>
  <c r="Q12" i="45"/>
  <c r="P12" i="45"/>
  <c r="O12" i="45"/>
  <c r="S11" i="45"/>
  <c r="R11" i="45"/>
  <c r="Q11" i="45"/>
  <c r="P11" i="45"/>
  <c r="O11" i="45"/>
  <c r="S10" i="45"/>
  <c r="R10" i="45"/>
  <c r="Q10" i="45"/>
  <c r="P10" i="45"/>
  <c r="O10" i="45"/>
  <c r="S9" i="45"/>
  <c r="R9" i="45"/>
  <c r="Q9" i="45"/>
  <c r="P9" i="45"/>
  <c r="O9" i="45"/>
  <c r="S8" i="45"/>
  <c r="R8" i="45"/>
  <c r="Q8" i="45"/>
  <c r="P8" i="45"/>
  <c r="O8" i="45"/>
  <c r="S7" i="45"/>
  <c r="R7" i="45"/>
  <c r="Q7" i="45"/>
  <c r="P7" i="45"/>
  <c r="O7" i="45"/>
  <c r="S6" i="45"/>
  <c r="R6" i="45"/>
  <c r="Q6" i="45"/>
  <c r="P6" i="45"/>
  <c r="O6" i="45"/>
  <c r="E19" i="43"/>
  <c r="D66" i="15"/>
  <c r="E66" i="15"/>
  <c r="F66" i="15"/>
  <c r="G66" i="15"/>
  <c r="C66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5" i="15"/>
  <c r="S65" i="42"/>
  <c r="R65" i="42"/>
  <c r="Q65" i="42"/>
  <c r="P65" i="42"/>
  <c r="O65" i="42"/>
  <c r="S64" i="42"/>
  <c r="R64" i="42"/>
  <c r="Q64" i="42"/>
  <c r="P64" i="42"/>
  <c r="O64" i="42"/>
  <c r="S63" i="42"/>
  <c r="R63" i="42"/>
  <c r="Q63" i="42"/>
  <c r="P63" i="42"/>
  <c r="O63" i="42"/>
  <c r="S62" i="42"/>
  <c r="R62" i="42"/>
  <c r="Q62" i="42"/>
  <c r="P62" i="42"/>
  <c r="O62" i="42"/>
  <c r="S61" i="42"/>
  <c r="R61" i="42"/>
  <c r="Q61" i="42"/>
  <c r="P61" i="42"/>
  <c r="O61" i="42"/>
  <c r="S60" i="42"/>
  <c r="R60" i="42"/>
  <c r="Q60" i="42"/>
  <c r="P60" i="42"/>
  <c r="O60" i="42"/>
  <c r="S59" i="42"/>
  <c r="R59" i="42"/>
  <c r="Q59" i="42"/>
  <c r="P59" i="42"/>
  <c r="O59" i="42"/>
  <c r="S58" i="42"/>
  <c r="R58" i="42"/>
  <c r="Q58" i="42"/>
  <c r="P58" i="42"/>
  <c r="O58" i="42"/>
  <c r="S57" i="42"/>
  <c r="R57" i="42"/>
  <c r="Q57" i="42"/>
  <c r="P57" i="42"/>
  <c r="O57" i="42"/>
  <c r="S56" i="42"/>
  <c r="R56" i="42"/>
  <c r="Q56" i="42"/>
  <c r="P56" i="42"/>
  <c r="O56" i="42"/>
  <c r="S55" i="42"/>
  <c r="R55" i="42"/>
  <c r="Q55" i="42"/>
  <c r="P55" i="42"/>
  <c r="O55" i="42"/>
  <c r="S54" i="42"/>
  <c r="R54" i="42"/>
  <c r="Q54" i="42"/>
  <c r="P54" i="42"/>
  <c r="O54" i="42"/>
  <c r="S53" i="42"/>
  <c r="R53" i="42"/>
  <c r="Q53" i="42"/>
  <c r="P53" i="42"/>
  <c r="O53" i="42"/>
  <c r="S52" i="42"/>
  <c r="R52" i="42"/>
  <c r="Q52" i="42"/>
  <c r="P52" i="42"/>
  <c r="O52" i="42"/>
  <c r="S51" i="42"/>
  <c r="R51" i="42"/>
  <c r="Q51" i="42"/>
  <c r="P51" i="42"/>
  <c r="O51" i="42"/>
  <c r="S50" i="42"/>
  <c r="R50" i="42"/>
  <c r="Q50" i="42"/>
  <c r="P50" i="42"/>
  <c r="O50" i="42"/>
  <c r="S49" i="42"/>
  <c r="R49" i="42"/>
  <c r="Q49" i="42"/>
  <c r="P49" i="42"/>
  <c r="O49" i="42"/>
  <c r="S48" i="42"/>
  <c r="R48" i="42"/>
  <c r="Q48" i="42"/>
  <c r="P48" i="42"/>
  <c r="O48" i="42"/>
  <c r="S47" i="42"/>
  <c r="R47" i="42"/>
  <c r="Q47" i="42"/>
  <c r="P47" i="42"/>
  <c r="O47" i="42"/>
  <c r="S46" i="42"/>
  <c r="R46" i="42"/>
  <c r="Q46" i="42"/>
  <c r="P46" i="42"/>
  <c r="O46" i="42"/>
  <c r="S45" i="42"/>
  <c r="R45" i="42"/>
  <c r="Q45" i="42"/>
  <c r="P45" i="42"/>
  <c r="O45" i="42"/>
  <c r="S44" i="42"/>
  <c r="R44" i="42"/>
  <c r="Q44" i="42"/>
  <c r="P44" i="42"/>
  <c r="O44" i="42"/>
  <c r="S43" i="42"/>
  <c r="R43" i="42"/>
  <c r="Q43" i="42"/>
  <c r="P43" i="42"/>
  <c r="O43" i="42"/>
  <c r="S42" i="42"/>
  <c r="R42" i="42"/>
  <c r="Q42" i="42"/>
  <c r="P42" i="42"/>
  <c r="O42" i="42"/>
  <c r="S41" i="42"/>
  <c r="R41" i="42"/>
  <c r="Q41" i="42"/>
  <c r="P41" i="42"/>
  <c r="O41" i="42"/>
  <c r="S40" i="42"/>
  <c r="R40" i="42"/>
  <c r="Q40" i="42"/>
  <c r="P40" i="42"/>
  <c r="O40" i="42"/>
  <c r="S39" i="42"/>
  <c r="R39" i="42"/>
  <c r="Q39" i="42"/>
  <c r="P39" i="42"/>
  <c r="O39" i="42"/>
  <c r="S38" i="42"/>
  <c r="R38" i="42"/>
  <c r="Q38" i="42"/>
  <c r="P38" i="42"/>
  <c r="O38" i="42"/>
  <c r="S37" i="42"/>
  <c r="R37" i="42"/>
  <c r="Q37" i="42"/>
  <c r="P37" i="42"/>
  <c r="O37" i="42"/>
  <c r="S36" i="42"/>
  <c r="R36" i="42"/>
  <c r="Q36" i="42"/>
  <c r="P36" i="42"/>
  <c r="O36" i="42"/>
  <c r="S35" i="42"/>
  <c r="R35" i="42"/>
  <c r="Q35" i="42"/>
  <c r="P35" i="42"/>
  <c r="O35" i="42"/>
  <c r="S34" i="42"/>
  <c r="R34" i="42"/>
  <c r="Q34" i="42"/>
  <c r="P34" i="42"/>
  <c r="O34" i="42"/>
  <c r="S33" i="42"/>
  <c r="R33" i="42"/>
  <c r="Q33" i="42"/>
  <c r="P33" i="42"/>
  <c r="O33" i="42"/>
  <c r="S32" i="42"/>
  <c r="R32" i="42"/>
  <c r="Q32" i="42"/>
  <c r="P32" i="42"/>
  <c r="O32" i="42"/>
  <c r="S31" i="42"/>
  <c r="R31" i="42"/>
  <c r="Q31" i="42"/>
  <c r="P31" i="42"/>
  <c r="O31" i="42"/>
  <c r="S30" i="42"/>
  <c r="R30" i="42"/>
  <c r="Q30" i="42"/>
  <c r="P30" i="42"/>
  <c r="O30" i="42"/>
  <c r="S29" i="42"/>
  <c r="R29" i="42"/>
  <c r="Q29" i="42"/>
  <c r="P29" i="42"/>
  <c r="O29" i="42"/>
  <c r="S28" i="42"/>
  <c r="R28" i="42"/>
  <c r="Q28" i="42"/>
  <c r="P28" i="42"/>
  <c r="O28" i="42"/>
  <c r="S27" i="42"/>
  <c r="R27" i="42"/>
  <c r="Q27" i="42"/>
  <c r="P27" i="42"/>
  <c r="O27" i="42"/>
  <c r="S26" i="42"/>
  <c r="R26" i="42"/>
  <c r="Q26" i="42"/>
  <c r="P26" i="42"/>
  <c r="O26" i="42"/>
  <c r="S25" i="42"/>
  <c r="R25" i="42"/>
  <c r="Q25" i="42"/>
  <c r="P25" i="42"/>
  <c r="O25" i="42"/>
  <c r="S24" i="42"/>
  <c r="R24" i="42"/>
  <c r="Q24" i="42"/>
  <c r="P24" i="42"/>
  <c r="O24" i="42"/>
  <c r="S23" i="42"/>
  <c r="R23" i="42"/>
  <c r="Q23" i="42"/>
  <c r="P23" i="42"/>
  <c r="O23" i="42"/>
  <c r="S22" i="42"/>
  <c r="R22" i="42"/>
  <c r="Q22" i="42"/>
  <c r="P22" i="42"/>
  <c r="O22" i="42"/>
  <c r="S21" i="42"/>
  <c r="R21" i="42"/>
  <c r="Q21" i="42"/>
  <c r="P21" i="42"/>
  <c r="O21" i="42"/>
  <c r="S20" i="42"/>
  <c r="R20" i="42"/>
  <c r="Q20" i="42"/>
  <c r="P20" i="42"/>
  <c r="O20" i="42"/>
  <c r="S19" i="42"/>
  <c r="R19" i="42"/>
  <c r="Q19" i="42"/>
  <c r="P19" i="42"/>
  <c r="O19" i="42"/>
  <c r="S18" i="42"/>
  <c r="R18" i="42"/>
  <c r="Q18" i="42"/>
  <c r="P18" i="42"/>
  <c r="O18" i="42"/>
  <c r="S17" i="42"/>
  <c r="R17" i="42"/>
  <c r="Q17" i="42"/>
  <c r="P17" i="42"/>
  <c r="O17" i="42"/>
  <c r="S16" i="42"/>
  <c r="R16" i="42"/>
  <c r="Q16" i="42"/>
  <c r="P16" i="42"/>
  <c r="O16" i="42"/>
  <c r="S15" i="42"/>
  <c r="R15" i="42"/>
  <c r="Q15" i="42"/>
  <c r="P15" i="42"/>
  <c r="O15" i="42"/>
  <c r="S14" i="42"/>
  <c r="R14" i="42"/>
  <c r="Q14" i="42"/>
  <c r="P14" i="42"/>
  <c r="O14" i="42"/>
  <c r="S13" i="42"/>
  <c r="R13" i="42"/>
  <c r="Q13" i="42"/>
  <c r="P13" i="42"/>
  <c r="O13" i="42"/>
  <c r="S12" i="42"/>
  <c r="R12" i="42"/>
  <c r="Q12" i="42"/>
  <c r="P12" i="42"/>
  <c r="O12" i="42"/>
  <c r="S11" i="42"/>
  <c r="R11" i="42"/>
  <c r="Q11" i="42"/>
  <c r="P11" i="42"/>
  <c r="O11" i="42"/>
  <c r="S10" i="42"/>
  <c r="R10" i="42"/>
  <c r="Q10" i="42"/>
  <c r="P10" i="42"/>
  <c r="O10" i="42"/>
  <c r="S9" i="42"/>
  <c r="R9" i="42"/>
  <c r="Q9" i="42"/>
  <c r="P9" i="42"/>
  <c r="O9" i="42"/>
  <c r="S8" i="42"/>
  <c r="R8" i="42"/>
  <c r="Q8" i="42"/>
  <c r="P8" i="42"/>
  <c r="O8" i="42"/>
  <c r="S7" i="42"/>
  <c r="R7" i="42"/>
  <c r="Q7" i="42"/>
  <c r="P7" i="42"/>
  <c r="O7" i="42"/>
  <c r="S6" i="42"/>
  <c r="R6" i="42"/>
  <c r="Q6" i="42"/>
  <c r="P6" i="42"/>
  <c r="O6" i="42"/>
  <c r="S5" i="42"/>
  <c r="R5" i="42"/>
  <c r="Q5" i="42"/>
  <c r="P5" i="42"/>
  <c r="O5" i="42"/>
  <c r="L66" i="1" l="1"/>
  <c r="R67" i="45"/>
  <c r="T5" i="4"/>
  <c r="T52" i="4"/>
  <c r="T48" i="4"/>
  <c r="T44" i="4"/>
  <c r="T40" i="4"/>
  <c r="T36" i="4"/>
  <c r="T32" i="4"/>
  <c r="T28" i="4"/>
  <c r="T24" i="4"/>
  <c r="T20" i="4"/>
  <c r="T16" i="4"/>
  <c r="T12" i="4"/>
  <c r="T8" i="4"/>
  <c r="O67" i="45"/>
  <c r="S67" i="45"/>
  <c r="P67" i="45"/>
  <c r="Q67" i="45"/>
  <c r="O23" i="3"/>
  <c r="O19" i="3"/>
  <c r="O18" i="3"/>
  <c r="O7" i="3"/>
  <c r="G66" i="1"/>
  <c r="T62" i="4"/>
  <c r="T54" i="4"/>
  <c r="R66" i="4"/>
  <c r="T15" i="45"/>
  <c r="T19" i="45"/>
  <c r="T27" i="45"/>
  <c r="T31" i="45"/>
  <c r="T35" i="45"/>
  <c r="T39" i="45"/>
  <c r="T43" i="45"/>
  <c r="T47" i="45"/>
  <c r="T51" i="45"/>
  <c r="T55" i="45"/>
  <c r="T59" i="45"/>
  <c r="T63" i="45"/>
  <c r="T7" i="45"/>
  <c r="T11" i="45"/>
  <c r="T58" i="4"/>
  <c r="H66" i="15"/>
  <c r="O24" i="3"/>
  <c r="T65" i="4"/>
  <c r="T61" i="4"/>
  <c r="T57" i="4"/>
  <c r="T53" i="4"/>
  <c r="T49" i="4"/>
  <c r="T45" i="4"/>
  <c r="T41" i="4"/>
  <c r="T37" i="4"/>
  <c r="T33" i="4"/>
  <c r="T29" i="4"/>
  <c r="T25" i="4"/>
  <c r="T21" i="4"/>
  <c r="T17" i="4"/>
  <c r="T13" i="4"/>
  <c r="T9" i="4"/>
  <c r="O25" i="3"/>
  <c r="O11" i="3"/>
  <c r="T64" i="4"/>
  <c r="T60" i="4"/>
  <c r="T56" i="4"/>
  <c r="T50" i="4"/>
  <c r="T46" i="4"/>
  <c r="T42" i="4"/>
  <c r="T38" i="4"/>
  <c r="T34" i="4"/>
  <c r="T30" i="4"/>
  <c r="T26" i="4"/>
  <c r="T22" i="4"/>
  <c r="T18" i="4"/>
  <c r="T14" i="4"/>
  <c r="T10" i="4"/>
  <c r="T6" i="4"/>
  <c r="O6" i="3"/>
  <c r="O13" i="3"/>
  <c r="O12" i="3"/>
  <c r="P66" i="4"/>
  <c r="T63" i="4"/>
  <c r="T59" i="4"/>
  <c r="T55" i="4"/>
  <c r="T51" i="4"/>
  <c r="T47" i="4"/>
  <c r="T43" i="4"/>
  <c r="T39" i="4"/>
  <c r="T35" i="4"/>
  <c r="T31" i="4"/>
  <c r="T27" i="4"/>
  <c r="T23" i="4"/>
  <c r="T19" i="4"/>
  <c r="T15" i="4"/>
  <c r="T11" i="4"/>
  <c r="S66" i="4"/>
  <c r="T7" i="4"/>
  <c r="O17" i="3"/>
  <c r="O66" i="3"/>
  <c r="O65" i="3"/>
  <c r="O22" i="3"/>
  <c r="O21" i="3"/>
  <c r="O63" i="3"/>
  <c r="O60" i="3"/>
  <c r="O59" i="3"/>
  <c r="O56" i="3"/>
  <c r="O55" i="3"/>
  <c r="O52" i="3"/>
  <c r="O51" i="3"/>
  <c r="O48" i="3"/>
  <c r="O47" i="3"/>
  <c r="O44" i="3"/>
  <c r="O43" i="3"/>
  <c r="O40" i="3"/>
  <c r="O39" i="3"/>
  <c r="O36" i="3"/>
  <c r="O35" i="3"/>
  <c r="O32" i="3"/>
  <c r="O31" i="3"/>
  <c r="O28" i="3"/>
  <c r="O27" i="3"/>
  <c r="O16" i="3"/>
  <c r="O10" i="3"/>
  <c r="O20" i="3"/>
  <c r="O62" i="3"/>
  <c r="O61" i="3"/>
  <c r="O58" i="3"/>
  <c r="O57" i="3"/>
  <c r="O54" i="3"/>
  <c r="O53" i="3"/>
  <c r="O50" i="3"/>
  <c r="O49" i="3"/>
  <c r="O46" i="3"/>
  <c r="O45" i="3"/>
  <c r="O42" i="3"/>
  <c r="O41" i="3"/>
  <c r="O38" i="3"/>
  <c r="O37" i="3"/>
  <c r="O34" i="3"/>
  <c r="O33" i="3"/>
  <c r="O30" i="3"/>
  <c r="O29" i="3"/>
  <c r="O26" i="3"/>
  <c r="O15" i="3"/>
  <c r="O14" i="3"/>
  <c r="O9" i="3"/>
  <c r="O8" i="3"/>
  <c r="Q66" i="4"/>
  <c r="O66" i="4"/>
  <c r="N66" i="4"/>
  <c r="H66" i="4"/>
  <c r="T12" i="45"/>
  <c r="T24" i="45"/>
  <c r="T32" i="45"/>
  <c r="T36" i="45"/>
  <c r="T40" i="45"/>
  <c r="T44" i="45"/>
  <c r="T48" i="45"/>
  <c r="T52" i="45"/>
  <c r="T56" i="45"/>
  <c r="T60" i="45"/>
  <c r="T64" i="45"/>
  <c r="T20" i="45"/>
  <c r="T28" i="45"/>
  <c r="T9" i="45"/>
  <c r="T13" i="45"/>
  <c r="T17" i="45"/>
  <c r="T21" i="45"/>
  <c r="T25" i="45"/>
  <c r="T29" i="45"/>
  <c r="T33" i="45"/>
  <c r="T37" i="45"/>
  <c r="T41" i="45"/>
  <c r="T45" i="45"/>
  <c r="T49" i="45"/>
  <c r="T53" i="45"/>
  <c r="T57" i="45"/>
  <c r="T61" i="45"/>
  <c r="T65" i="45"/>
  <c r="T23" i="45"/>
  <c r="T8" i="45"/>
  <c r="T16" i="45"/>
  <c r="T6" i="45"/>
  <c r="T10" i="45"/>
  <c r="T14" i="45"/>
  <c r="T18" i="45"/>
  <c r="T22" i="45"/>
  <c r="T26" i="45"/>
  <c r="T30" i="45"/>
  <c r="T34" i="45"/>
  <c r="T38" i="45"/>
  <c r="T42" i="45"/>
  <c r="T46" i="45"/>
  <c r="T50" i="45"/>
  <c r="T54" i="45"/>
  <c r="T58" i="45"/>
  <c r="T62" i="45"/>
  <c r="T66" i="45"/>
  <c r="R66" i="42"/>
  <c r="Q66" i="42"/>
  <c r="T8" i="42"/>
  <c r="T12" i="42"/>
  <c r="T16" i="42"/>
  <c r="T20" i="42"/>
  <c r="T28" i="42"/>
  <c r="T32" i="42"/>
  <c r="T36" i="42"/>
  <c r="T44" i="42"/>
  <c r="T48" i="42"/>
  <c r="T52" i="42"/>
  <c r="T56" i="42"/>
  <c r="T60" i="42"/>
  <c r="T64" i="42"/>
  <c r="T24" i="42"/>
  <c r="T40" i="42"/>
  <c r="T13" i="42"/>
  <c r="T17" i="42"/>
  <c r="P66" i="42"/>
  <c r="T14" i="42"/>
  <c r="T18" i="42"/>
  <c r="T22" i="42"/>
  <c r="T26" i="42"/>
  <c r="T30" i="42"/>
  <c r="T34" i="42"/>
  <c r="T38" i="42"/>
  <c r="T7" i="42"/>
  <c r="T11" i="42"/>
  <c r="T15" i="42"/>
  <c r="T19" i="42"/>
  <c r="T23" i="42"/>
  <c r="T27" i="42"/>
  <c r="T31" i="42"/>
  <c r="T35" i="42"/>
  <c r="T39" i="42"/>
  <c r="T43" i="42"/>
  <c r="T47" i="42"/>
  <c r="T51" i="42"/>
  <c r="T55" i="42"/>
  <c r="T59" i="42"/>
  <c r="T63" i="42"/>
  <c r="T5" i="42"/>
  <c r="T21" i="42"/>
  <c r="T25" i="42"/>
  <c r="T29" i="42"/>
  <c r="T33" i="42"/>
  <c r="T37" i="42"/>
  <c r="T41" i="42"/>
  <c r="T45" i="42"/>
  <c r="T49" i="42"/>
  <c r="T53" i="42"/>
  <c r="T57" i="42"/>
  <c r="T61" i="42"/>
  <c r="T65" i="42"/>
  <c r="S66" i="42"/>
  <c r="T9" i="42"/>
  <c r="T6" i="42"/>
  <c r="T10" i="42"/>
  <c r="T42" i="42"/>
  <c r="T46" i="42"/>
  <c r="T50" i="42"/>
  <c r="T54" i="42"/>
  <c r="T58" i="42"/>
  <c r="T62" i="42"/>
  <c r="O66" i="42"/>
  <c r="H24" i="31"/>
  <c r="G24" i="31"/>
  <c r="H23" i="31"/>
  <c r="G23" i="31"/>
  <c r="H22" i="31"/>
  <c r="G22" i="31"/>
  <c r="H21" i="31"/>
  <c r="G21" i="31"/>
  <c r="F20" i="31"/>
  <c r="E20" i="31"/>
  <c r="D20" i="31"/>
  <c r="H20" i="31" s="1"/>
  <c r="C20" i="31"/>
  <c r="G20" i="31" s="1"/>
  <c r="H19" i="31"/>
  <c r="G19" i="31"/>
  <c r="H18" i="31"/>
  <c r="G18" i="31"/>
  <c r="H17" i="31"/>
  <c r="G17" i="31"/>
  <c r="H16" i="31"/>
  <c r="G16" i="31"/>
  <c r="F15" i="31"/>
  <c r="E15" i="31"/>
  <c r="D15" i="31"/>
  <c r="H15" i="31" s="1"/>
  <c r="C15" i="31"/>
  <c r="G15" i="31" s="1"/>
  <c r="H9" i="31"/>
  <c r="G9" i="31"/>
  <c r="H8" i="31"/>
  <c r="G8" i="31"/>
  <c r="H7" i="31"/>
  <c r="G7" i="31"/>
  <c r="H6" i="31"/>
  <c r="G6" i="31"/>
  <c r="F5" i="31"/>
  <c r="E5" i="31"/>
  <c r="D5" i="31"/>
  <c r="H5" i="31" s="1"/>
  <c r="C5" i="31"/>
  <c r="G5" i="31" s="1"/>
  <c r="T66" i="4" l="1"/>
  <c r="T67" i="45"/>
  <c r="T66" i="42"/>
  <c r="O67" i="3"/>
  <c r="N67" i="3"/>
  <c r="M67" i="3"/>
  <c r="L67" i="3"/>
  <c r="K67" i="3"/>
  <c r="J67" i="3"/>
  <c r="D67" i="3"/>
  <c r="E67" i="3"/>
  <c r="F67" i="3"/>
  <c r="G67" i="3"/>
  <c r="H67" i="3"/>
  <c r="C67" i="3"/>
  <c r="J63" i="15"/>
  <c r="K63" i="15"/>
  <c r="L63" i="15"/>
  <c r="M63" i="15"/>
  <c r="N63" i="15"/>
  <c r="I67" i="3" l="1"/>
  <c r="AF63" i="15"/>
  <c r="R63" i="15"/>
  <c r="Q63" i="15"/>
  <c r="AE63" i="15"/>
  <c r="T63" i="15"/>
  <c r="AH63" i="15"/>
  <c r="AD63" i="15"/>
  <c r="P63" i="15"/>
  <c r="AG63" i="15"/>
  <c r="S63" i="15"/>
  <c r="O63" i="15"/>
  <c r="G6" i="33"/>
  <c r="G8" i="33" s="1"/>
  <c r="F6" i="33"/>
  <c r="F8" i="33" s="1"/>
  <c r="U63" i="15" l="1"/>
  <c r="AI63" i="15"/>
  <c r="G12" i="33"/>
  <c r="F20" i="27" l="1"/>
  <c r="E20" i="27"/>
  <c r="D20" i="27"/>
  <c r="C20" i="27"/>
  <c r="F15" i="27"/>
  <c r="E15" i="27"/>
  <c r="D15" i="27"/>
  <c r="C15" i="27"/>
  <c r="G26" i="27"/>
  <c r="H26" i="27"/>
  <c r="G27" i="27"/>
  <c r="H27" i="27"/>
  <c r="G28" i="27"/>
  <c r="H28" i="27"/>
  <c r="G29" i="27"/>
  <c r="G25" i="27" s="1"/>
  <c r="H29" i="27"/>
  <c r="H25" i="27" l="1"/>
  <c r="H24" i="27"/>
  <c r="G24" i="27"/>
  <c r="H23" i="27"/>
  <c r="G23" i="27"/>
  <c r="H22" i="27"/>
  <c r="G22" i="27"/>
  <c r="H21" i="27"/>
  <c r="G21" i="27"/>
  <c r="H19" i="27"/>
  <c r="G19" i="27"/>
  <c r="H18" i="27"/>
  <c r="G18" i="27"/>
  <c r="H17" i="27"/>
  <c r="G17" i="27"/>
  <c r="H16" i="27"/>
  <c r="G16" i="27"/>
  <c r="G15" i="27" l="1"/>
  <c r="H15" i="27"/>
  <c r="G20" i="27"/>
  <c r="H20" i="27"/>
  <c r="H14" i="27"/>
  <c r="G14" i="27"/>
  <c r="H13" i="27"/>
  <c r="G13" i="27"/>
  <c r="H12" i="27"/>
  <c r="G12" i="27"/>
  <c r="H11" i="27"/>
  <c r="G11" i="27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63" i="34"/>
  <c r="F64" i="34"/>
  <c r="F65" i="34"/>
  <c r="F5" i="34"/>
  <c r="G10" i="27" l="1"/>
  <c r="H10" i="27"/>
  <c r="G5" i="34"/>
  <c r="C66" i="34"/>
  <c r="F66" i="34"/>
  <c r="B66" i="34"/>
  <c r="E66" i="34"/>
  <c r="D66" i="34"/>
  <c r="G66" i="34" l="1"/>
  <c r="E10" i="35"/>
  <c r="D10" i="35"/>
  <c r="C10" i="35"/>
  <c r="B10" i="35"/>
  <c r="G9" i="35"/>
  <c r="F9" i="35"/>
  <c r="G8" i="35"/>
  <c r="F8" i="35"/>
  <c r="G7" i="35"/>
  <c r="F7" i="35"/>
  <c r="G6" i="35"/>
  <c r="F6" i="35"/>
  <c r="F10" i="35" l="1"/>
  <c r="G10" i="35"/>
  <c r="G14" i="35" s="1"/>
  <c r="J6" i="15" l="1"/>
  <c r="K6" i="15"/>
  <c r="L6" i="15"/>
  <c r="M6" i="15"/>
  <c r="N6" i="15"/>
  <c r="J7" i="15"/>
  <c r="K7" i="15"/>
  <c r="L7" i="15"/>
  <c r="M7" i="15"/>
  <c r="N7" i="15"/>
  <c r="J8" i="15"/>
  <c r="K8" i="15"/>
  <c r="L8" i="15"/>
  <c r="M8" i="15"/>
  <c r="N8" i="15"/>
  <c r="J9" i="15"/>
  <c r="K9" i="15"/>
  <c r="L9" i="15"/>
  <c r="M9" i="15"/>
  <c r="N9" i="15"/>
  <c r="J10" i="15"/>
  <c r="K10" i="15"/>
  <c r="L10" i="15"/>
  <c r="M10" i="15"/>
  <c r="N10" i="15"/>
  <c r="J11" i="15"/>
  <c r="K11" i="15"/>
  <c r="L11" i="15"/>
  <c r="M11" i="15"/>
  <c r="N11" i="15"/>
  <c r="J12" i="15"/>
  <c r="K12" i="15"/>
  <c r="L12" i="15"/>
  <c r="M12" i="15"/>
  <c r="N12" i="15"/>
  <c r="J13" i="15"/>
  <c r="K13" i="15"/>
  <c r="L13" i="15"/>
  <c r="M13" i="15"/>
  <c r="N13" i="15"/>
  <c r="J14" i="15"/>
  <c r="K14" i="15"/>
  <c r="L14" i="15"/>
  <c r="M14" i="15"/>
  <c r="N14" i="15"/>
  <c r="J15" i="15"/>
  <c r="K15" i="15"/>
  <c r="L15" i="15"/>
  <c r="M15" i="15"/>
  <c r="N15" i="15"/>
  <c r="J16" i="15"/>
  <c r="K16" i="15"/>
  <c r="L16" i="15"/>
  <c r="M16" i="15"/>
  <c r="N16" i="15"/>
  <c r="J17" i="15"/>
  <c r="K17" i="15"/>
  <c r="L17" i="15"/>
  <c r="M17" i="15"/>
  <c r="N17" i="15"/>
  <c r="J18" i="15"/>
  <c r="K18" i="15"/>
  <c r="L18" i="15"/>
  <c r="M18" i="15"/>
  <c r="N18" i="15"/>
  <c r="J19" i="15"/>
  <c r="K19" i="15"/>
  <c r="L19" i="15"/>
  <c r="M19" i="15"/>
  <c r="N19" i="15"/>
  <c r="J20" i="15"/>
  <c r="K20" i="15"/>
  <c r="L20" i="15"/>
  <c r="M20" i="15"/>
  <c r="N20" i="15"/>
  <c r="J21" i="15"/>
  <c r="K21" i="15"/>
  <c r="L21" i="15"/>
  <c r="M21" i="15"/>
  <c r="N21" i="15"/>
  <c r="J22" i="15"/>
  <c r="K22" i="15"/>
  <c r="L22" i="15"/>
  <c r="M22" i="15"/>
  <c r="N22" i="15"/>
  <c r="J23" i="15"/>
  <c r="K23" i="15"/>
  <c r="L23" i="15"/>
  <c r="M23" i="15"/>
  <c r="N23" i="15"/>
  <c r="J24" i="15"/>
  <c r="K24" i="15"/>
  <c r="L24" i="15"/>
  <c r="M24" i="15"/>
  <c r="N24" i="15"/>
  <c r="J25" i="15"/>
  <c r="K25" i="15"/>
  <c r="L25" i="15"/>
  <c r="M25" i="15"/>
  <c r="N25" i="15"/>
  <c r="J26" i="15"/>
  <c r="K26" i="15"/>
  <c r="L26" i="15"/>
  <c r="M26" i="15"/>
  <c r="N26" i="15"/>
  <c r="J27" i="15"/>
  <c r="K27" i="15"/>
  <c r="L27" i="15"/>
  <c r="M27" i="15"/>
  <c r="N27" i="15"/>
  <c r="J28" i="15"/>
  <c r="K28" i="15"/>
  <c r="L28" i="15"/>
  <c r="M28" i="15"/>
  <c r="N28" i="15"/>
  <c r="J29" i="15"/>
  <c r="K29" i="15"/>
  <c r="L29" i="15"/>
  <c r="M29" i="15"/>
  <c r="N29" i="15"/>
  <c r="J30" i="15"/>
  <c r="K30" i="15"/>
  <c r="L30" i="15"/>
  <c r="M30" i="15"/>
  <c r="N30" i="15"/>
  <c r="J31" i="15"/>
  <c r="K31" i="15"/>
  <c r="L31" i="15"/>
  <c r="M31" i="15"/>
  <c r="N31" i="15"/>
  <c r="J32" i="15"/>
  <c r="K32" i="15"/>
  <c r="L32" i="15"/>
  <c r="M32" i="15"/>
  <c r="N32" i="15"/>
  <c r="J33" i="15"/>
  <c r="K33" i="15"/>
  <c r="L33" i="15"/>
  <c r="M33" i="15"/>
  <c r="N33" i="15"/>
  <c r="J34" i="15"/>
  <c r="K34" i="15"/>
  <c r="L34" i="15"/>
  <c r="M34" i="15"/>
  <c r="N34" i="15"/>
  <c r="J35" i="15"/>
  <c r="K35" i="15"/>
  <c r="L35" i="15"/>
  <c r="M35" i="15"/>
  <c r="N35" i="15"/>
  <c r="J36" i="15"/>
  <c r="K36" i="15"/>
  <c r="L36" i="15"/>
  <c r="M36" i="15"/>
  <c r="N36" i="15"/>
  <c r="J37" i="15"/>
  <c r="K37" i="15"/>
  <c r="L37" i="15"/>
  <c r="M37" i="15"/>
  <c r="N37" i="15"/>
  <c r="J38" i="15"/>
  <c r="K38" i="15"/>
  <c r="L38" i="15"/>
  <c r="M38" i="15"/>
  <c r="N38" i="15"/>
  <c r="J39" i="15"/>
  <c r="K39" i="15"/>
  <c r="L39" i="15"/>
  <c r="M39" i="15"/>
  <c r="N39" i="15"/>
  <c r="J40" i="15"/>
  <c r="K40" i="15"/>
  <c r="L40" i="15"/>
  <c r="M40" i="15"/>
  <c r="N40" i="15"/>
  <c r="J41" i="15"/>
  <c r="K41" i="15"/>
  <c r="L41" i="15"/>
  <c r="M41" i="15"/>
  <c r="N41" i="15"/>
  <c r="J42" i="15"/>
  <c r="K42" i="15"/>
  <c r="L42" i="15"/>
  <c r="M42" i="15"/>
  <c r="N42" i="15"/>
  <c r="J43" i="15"/>
  <c r="K43" i="15"/>
  <c r="L43" i="15"/>
  <c r="M43" i="15"/>
  <c r="N43" i="15"/>
  <c r="J44" i="15"/>
  <c r="K44" i="15"/>
  <c r="L44" i="15"/>
  <c r="M44" i="15"/>
  <c r="N44" i="15"/>
  <c r="J45" i="15"/>
  <c r="K45" i="15"/>
  <c r="L45" i="15"/>
  <c r="M45" i="15"/>
  <c r="N45" i="15"/>
  <c r="J46" i="15"/>
  <c r="K46" i="15"/>
  <c r="L46" i="15"/>
  <c r="M46" i="15"/>
  <c r="N46" i="15"/>
  <c r="J47" i="15"/>
  <c r="K47" i="15"/>
  <c r="L47" i="15"/>
  <c r="M47" i="15"/>
  <c r="N47" i="15"/>
  <c r="J48" i="15"/>
  <c r="K48" i="15"/>
  <c r="L48" i="15"/>
  <c r="M48" i="15"/>
  <c r="N48" i="15"/>
  <c r="J49" i="15"/>
  <c r="K49" i="15"/>
  <c r="L49" i="15"/>
  <c r="M49" i="15"/>
  <c r="N49" i="15"/>
  <c r="J50" i="15"/>
  <c r="K50" i="15"/>
  <c r="L50" i="15"/>
  <c r="M50" i="15"/>
  <c r="N50" i="15"/>
  <c r="J51" i="15"/>
  <c r="K51" i="15"/>
  <c r="L51" i="15"/>
  <c r="M51" i="15"/>
  <c r="N51" i="15"/>
  <c r="J52" i="15"/>
  <c r="K52" i="15"/>
  <c r="L52" i="15"/>
  <c r="M52" i="15"/>
  <c r="N52" i="15"/>
  <c r="J53" i="15"/>
  <c r="K53" i="15"/>
  <c r="L53" i="15"/>
  <c r="M53" i="15"/>
  <c r="N53" i="15"/>
  <c r="J54" i="15"/>
  <c r="K54" i="15"/>
  <c r="L54" i="15"/>
  <c r="M54" i="15"/>
  <c r="N54" i="15"/>
  <c r="J55" i="15"/>
  <c r="K55" i="15"/>
  <c r="L55" i="15"/>
  <c r="M55" i="15"/>
  <c r="N55" i="15"/>
  <c r="J56" i="15"/>
  <c r="K56" i="15"/>
  <c r="L56" i="15"/>
  <c r="M56" i="15"/>
  <c r="N56" i="15"/>
  <c r="J57" i="15"/>
  <c r="K57" i="15"/>
  <c r="L57" i="15"/>
  <c r="M57" i="15"/>
  <c r="N57" i="15"/>
  <c r="J58" i="15"/>
  <c r="K58" i="15"/>
  <c r="L58" i="15"/>
  <c r="M58" i="15"/>
  <c r="N58" i="15"/>
  <c r="J59" i="15"/>
  <c r="K59" i="15"/>
  <c r="L59" i="15"/>
  <c r="M59" i="15"/>
  <c r="N59" i="15"/>
  <c r="J60" i="15"/>
  <c r="K60" i="15"/>
  <c r="L60" i="15"/>
  <c r="M60" i="15"/>
  <c r="N60" i="15"/>
  <c r="J61" i="15"/>
  <c r="K61" i="15"/>
  <c r="L61" i="15"/>
  <c r="M61" i="15"/>
  <c r="N61" i="15"/>
  <c r="J62" i="15"/>
  <c r="K62" i="15"/>
  <c r="L62" i="15"/>
  <c r="M62" i="15"/>
  <c r="N62" i="15"/>
  <c r="J64" i="15"/>
  <c r="K64" i="15"/>
  <c r="L64" i="15"/>
  <c r="M64" i="15"/>
  <c r="N64" i="15"/>
  <c r="J65" i="15"/>
  <c r="K65" i="15"/>
  <c r="L65" i="15"/>
  <c r="M65" i="15"/>
  <c r="N65" i="15"/>
  <c r="N5" i="15"/>
  <c r="M5" i="15"/>
  <c r="L5" i="15"/>
  <c r="K5" i="15"/>
  <c r="J5" i="15"/>
  <c r="AH65" i="15" l="1"/>
  <c r="T65" i="15"/>
  <c r="AF62" i="15"/>
  <c r="R62" i="15"/>
  <c r="P60" i="15"/>
  <c r="AD60" i="15"/>
  <c r="AG57" i="15"/>
  <c r="S57" i="15"/>
  <c r="AE55" i="15"/>
  <c r="Q55" i="15"/>
  <c r="AG53" i="15"/>
  <c r="S53" i="15"/>
  <c r="AG65" i="15"/>
  <c r="S65" i="15"/>
  <c r="AE62" i="15"/>
  <c r="Q62" i="15"/>
  <c r="AH59" i="15"/>
  <c r="T59" i="15"/>
  <c r="AG56" i="15"/>
  <c r="S56" i="15"/>
  <c r="AD5" i="15"/>
  <c r="P5" i="15"/>
  <c r="AH5" i="15"/>
  <c r="T5" i="15"/>
  <c r="AE65" i="15"/>
  <c r="Q65" i="15"/>
  <c r="AF64" i="15"/>
  <c r="R64" i="15"/>
  <c r="AG62" i="15"/>
  <c r="S62" i="15"/>
  <c r="AH61" i="15"/>
  <c r="T61" i="15"/>
  <c r="AD61" i="15"/>
  <c r="P61" i="15"/>
  <c r="AE60" i="15"/>
  <c r="Q60" i="15"/>
  <c r="AF59" i="15"/>
  <c r="R59" i="15"/>
  <c r="AG58" i="15"/>
  <c r="S58" i="15"/>
  <c r="AH57" i="15"/>
  <c r="T57" i="15"/>
  <c r="AD57" i="15"/>
  <c r="P57" i="15"/>
  <c r="AE56" i="15"/>
  <c r="Q56" i="15"/>
  <c r="AF55" i="15"/>
  <c r="R55" i="15"/>
  <c r="AG54" i="15"/>
  <c r="S54" i="15"/>
  <c r="AH53" i="15"/>
  <c r="T53" i="15"/>
  <c r="AD53" i="15"/>
  <c r="P53" i="15"/>
  <c r="AE52" i="15"/>
  <c r="Q52" i="15"/>
  <c r="AF51" i="15"/>
  <c r="R51" i="15"/>
  <c r="AG50" i="15"/>
  <c r="S50" i="15"/>
  <c r="AH49" i="15"/>
  <c r="T49" i="15"/>
  <c r="AD49" i="15"/>
  <c r="P49" i="15"/>
  <c r="AE48" i="15"/>
  <c r="Q48" i="15"/>
  <c r="AF47" i="15"/>
  <c r="R47" i="15"/>
  <c r="AG46" i="15"/>
  <c r="S46" i="15"/>
  <c r="AH45" i="15"/>
  <c r="T45" i="15"/>
  <c r="AD45" i="15"/>
  <c r="P45" i="15"/>
  <c r="AE44" i="15"/>
  <c r="Q44" i="15"/>
  <c r="AF43" i="15"/>
  <c r="R43" i="15"/>
  <c r="AG42" i="15"/>
  <c r="S42" i="15"/>
  <c r="AH41" i="15"/>
  <c r="T41" i="15"/>
  <c r="AD41" i="15"/>
  <c r="P41" i="15"/>
  <c r="AE40" i="15"/>
  <c r="Q40" i="15"/>
  <c r="AF39" i="15"/>
  <c r="R39" i="15"/>
  <c r="AG38" i="15"/>
  <c r="S38" i="15"/>
  <c r="AH37" i="15"/>
  <c r="T37" i="15"/>
  <c r="AD37" i="15"/>
  <c r="P37" i="15"/>
  <c r="AE36" i="15"/>
  <c r="Q36" i="15"/>
  <c r="AF35" i="15"/>
  <c r="R35" i="15"/>
  <c r="AG34" i="15"/>
  <c r="S34" i="15"/>
  <c r="AH33" i="15"/>
  <c r="T33" i="15"/>
  <c r="AD33" i="15"/>
  <c r="P33" i="15"/>
  <c r="AE32" i="15"/>
  <c r="Q32" i="15"/>
  <c r="AF31" i="15"/>
  <c r="R31" i="15"/>
  <c r="AG30" i="15"/>
  <c r="S30" i="15"/>
  <c r="AH29" i="15"/>
  <c r="T29" i="15"/>
  <c r="AD29" i="15"/>
  <c r="P29" i="15"/>
  <c r="AE28" i="15"/>
  <c r="Q28" i="15"/>
  <c r="AF27" i="15"/>
  <c r="R27" i="15"/>
  <c r="AG26" i="15"/>
  <c r="S26" i="15"/>
  <c r="AH25" i="15"/>
  <c r="T25" i="15"/>
  <c r="AD25" i="15"/>
  <c r="P25" i="15"/>
  <c r="AE24" i="15"/>
  <c r="Q24" i="15"/>
  <c r="AF23" i="15"/>
  <c r="R23" i="15"/>
  <c r="AG22" i="15"/>
  <c r="S22" i="15"/>
  <c r="AH21" i="15"/>
  <c r="T21" i="15"/>
  <c r="AD21" i="15"/>
  <c r="P21" i="15"/>
  <c r="AE20" i="15"/>
  <c r="Q20" i="15"/>
  <c r="AF19" i="15"/>
  <c r="R19" i="15"/>
  <c r="AG18" i="15"/>
  <c r="S18" i="15"/>
  <c r="AH17" i="15"/>
  <c r="T17" i="15"/>
  <c r="AD17" i="15"/>
  <c r="P17" i="15"/>
  <c r="AE16" i="15"/>
  <c r="Q16" i="15"/>
  <c r="AF15" i="15"/>
  <c r="R15" i="15"/>
  <c r="AG14" i="15"/>
  <c r="S14" i="15"/>
  <c r="AH13" i="15"/>
  <c r="T13" i="15"/>
  <c r="AD13" i="15"/>
  <c r="P13" i="15"/>
  <c r="AE12" i="15"/>
  <c r="Q12" i="15"/>
  <c r="AF11" i="15"/>
  <c r="R11" i="15"/>
  <c r="AG10" i="15"/>
  <c r="S10" i="15"/>
  <c r="AH9" i="15"/>
  <c r="T9" i="15"/>
  <c r="AD9" i="15"/>
  <c r="P9" i="15"/>
  <c r="AE8" i="15"/>
  <c r="Q8" i="15"/>
  <c r="AF7" i="15"/>
  <c r="R7" i="15"/>
  <c r="AG6" i="15"/>
  <c r="S6" i="15"/>
  <c r="AD52" i="15"/>
  <c r="P52" i="15"/>
  <c r="AE51" i="15"/>
  <c r="Q51" i="15"/>
  <c r="AF50" i="15"/>
  <c r="R50" i="15"/>
  <c r="AG49" i="15"/>
  <c r="S49" i="15"/>
  <c r="AH48" i="15"/>
  <c r="T48" i="15"/>
  <c r="AD48" i="15"/>
  <c r="P48" i="15"/>
  <c r="AE47" i="15"/>
  <c r="Q47" i="15"/>
  <c r="AF46" i="15"/>
  <c r="R46" i="15"/>
  <c r="AG45" i="15"/>
  <c r="S45" i="15"/>
  <c r="AH44" i="15"/>
  <c r="T44" i="15"/>
  <c r="AD44" i="15"/>
  <c r="P44" i="15"/>
  <c r="AE43" i="15"/>
  <c r="Q43" i="15"/>
  <c r="AF42" i="15"/>
  <c r="R42" i="15"/>
  <c r="AG41" i="15"/>
  <c r="S41" i="15"/>
  <c r="AH40" i="15"/>
  <c r="T40" i="15"/>
  <c r="AD40" i="15"/>
  <c r="P40" i="15"/>
  <c r="AE39" i="15"/>
  <c r="Q39" i="15"/>
  <c r="AF38" i="15"/>
  <c r="R38" i="15"/>
  <c r="AG37" i="15"/>
  <c r="S37" i="15"/>
  <c r="AH36" i="15"/>
  <c r="T36" i="15"/>
  <c r="AD36" i="15"/>
  <c r="P36" i="15"/>
  <c r="AE35" i="15"/>
  <c r="Q35" i="15"/>
  <c r="AF34" i="15"/>
  <c r="R34" i="15"/>
  <c r="AG33" i="15"/>
  <c r="S33" i="15"/>
  <c r="AH32" i="15"/>
  <c r="T32" i="15"/>
  <c r="AD32" i="15"/>
  <c r="P32" i="15"/>
  <c r="AE31" i="15"/>
  <c r="Q31" i="15"/>
  <c r="AF30" i="15"/>
  <c r="R30" i="15"/>
  <c r="AG29" i="15"/>
  <c r="S29" i="15"/>
  <c r="AH28" i="15"/>
  <c r="T28" i="15"/>
  <c r="AD28" i="15"/>
  <c r="P28" i="15"/>
  <c r="AE27" i="15"/>
  <c r="Q27" i="15"/>
  <c r="AF26" i="15"/>
  <c r="R26" i="15"/>
  <c r="AG25" i="15"/>
  <c r="S25" i="15"/>
  <c r="AH24" i="15"/>
  <c r="T24" i="15"/>
  <c r="AD24" i="15"/>
  <c r="P24" i="15"/>
  <c r="AE23" i="15"/>
  <c r="Q23" i="15"/>
  <c r="AF22" i="15"/>
  <c r="R22" i="15"/>
  <c r="AG21" i="15"/>
  <c r="S21" i="15"/>
  <c r="AH20" i="15"/>
  <c r="T20" i="15"/>
  <c r="AD20" i="15"/>
  <c r="P20" i="15"/>
  <c r="AE19" i="15"/>
  <c r="Q19" i="15"/>
  <c r="AF18" i="15"/>
  <c r="R18" i="15"/>
  <c r="AG17" i="15"/>
  <c r="S17" i="15"/>
  <c r="AH16" i="15"/>
  <c r="T16" i="15"/>
  <c r="AD16" i="15"/>
  <c r="P16" i="15"/>
  <c r="AE15" i="15"/>
  <c r="Q15" i="15"/>
  <c r="AF14" i="15"/>
  <c r="R14" i="15"/>
  <c r="AG13" i="15"/>
  <c r="S13" i="15"/>
  <c r="AH12" i="15"/>
  <c r="T12" i="15"/>
  <c r="AD12" i="15"/>
  <c r="P12" i="15"/>
  <c r="AE11" i="15"/>
  <c r="Q11" i="15"/>
  <c r="AF10" i="15"/>
  <c r="R10" i="15"/>
  <c r="AG9" i="15"/>
  <c r="S9" i="15"/>
  <c r="AH8" i="15"/>
  <c r="T8" i="15"/>
  <c r="AD8" i="15"/>
  <c r="P8" i="15"/>
  <c r="AE7" i="15"/>
  <c r="Q7" i="15"/>
  <c r="AF6" i="15"/>
  <c r="R6" i="15"/>
  <c r="AE5" i="15"/>
  <c r="Q5" i="15"/>
  <c r="AE64" i="15"/>
  <c r="Q64" i="15"/>
  <c r="T60" i="15"/>
  <c r="AH60" i="15"/>
  <c r="AF58" i="15"/>
  <c r="R58" i="15"/>
  <c r="AD56" i="15"/>
  <c r="P56" i="15"/>
  <c r="AF54" i="15"/>
  <c r="R54" i="15"/>
  <c r="AF5" i="15"/>
  <c r="R5" i="15"/>
  <c r="P64" i="15"/>
  <c r="AD64" i="15"/>
  <c r="S60" i="15"/>
  <c r="AG60" i="15"/>
  <c r="AE58" i="15"/>
  <c r="Q58" i="15"/>
  <c r="AH55" i="15"/>
  <c r="T55" i="15"/>
  <c r="AD55" i="15"/>
  <c r="P55" i="15"/>
  <c r="AE54" i="15"/>
  <c r="Q54" i="15"/>
  <c r="AF53" i="15"/>
  <c r="R53" i="15"/>
  <c r="AG52" i="15"/>
  <c r="S52" i="15"/>
  <c r="AH51" i="15"/>
  <c r="T51" i="15"/>
  <c r="AD51" i="15"/>
  <c r="P51" i="15"/>
  <c r="AE50" i="15"/>
  <c r="Q50" i="15"/>
  <c r="AF49" i="15"/>
  <c r="R49" i="15"/>
  <c r="AG48" i="15"/>
  <c r="S48" i="15"/>
  <c r="AH47" i="15"/>
  <c r="T47" i="15"/>
  <c r="AD47" i="15"/>
  <c r="P47" i="15"/>
  <c r="AE46" i="15"/>
  <c r="Q46" i="15"/>
  <c r="AF45" i="15"/>
  <c r="R45" i="15"/>
  <c r="AG44" i="15"/>
  <c r="S44" i="15"/>
  <c r="AH43" i="15"/>
  <c r="T43" i="15"/>
  <c r="AD43" i="15"/>
  <c r="P43" i="15"/>
  <c r="AE42" i="15"/>
  <c r="Q42" i="15"/>
  <c r="AF41" i="15"/>
  <c r="R41" i="15"/>
  <c r="AG40" i="15"/>
  <c r="S40" i="15"/>
  <c r="AH39" i="15"/>
  <c r="T39" i="15"/>
  <c r="AD39" i="15"/>
  <c r="P39" i="15"/>
  <c r="AE38" i="15"/>
  <c r="Q38" i="15"/>
  <c r="AF37" i="15"/>
  <c r="R37" i="15"/>
  <c r="AG36" i="15"/>
  <c r="S36" i="15"/>
  <c r="AH35" i="15"/>
  <c r="T35" i="15"/>
  <c r="AD35" i="15"/>
  <c r="P35" i="15"/>
  <c r="AE34" i="15"/>
  <c r="Q34" i="15"/>
  <c r="AF33" i="15"/>
  <c r="R33" i="15"/>
  <c r="AG32" i="15"/>
  <c r="S32" i="15"/>
  <c r="AH31" i="15"/>
  <c r="T31" i="15"/>
  <c r="AD31" i="15"/>
  <c r="P31" i="15"/>
  <c r="AE30" i="15"/>
  <c r="Q30" i="15"/>
  <c r="AF29" i="15"/>
  <c r="R29" i="15"/>
  <c r="AG28" i="15"/>
  <c r="S28" i="15"/>
  <c r="AH27" i="15"/>
  <c r="T27" i="15"/>
  <c r="AD27" i="15"/>
  <c r="P27" i="15"/>
  <c r="AE26" i="15"/>
  <c r="Q26" i="15"/>
  <c r="AF25" i="15"/>
  <c r="R25" i="15"/>
  <c r="AG24" i="15"/>
  <c r="S24" i="15"/>
  <c r="AH23" i="15"/>
  <c r="T23" i="15"/>
  <c r="AD23" i="15"/>
  <c r="P23" i="15"/>
  <c r="AE22" i="15"/>
  <c r="Q22" i="15"/>
  <c r="AF21" i="15"/>
  <c r="R21" i="15"/>
  <c r="AG20" i="15"/>
  <c r="S20" i="15"/>
  <c r="AH19" i="15"/>
  <c r="T19" i="15"/>
  <c r="AD19" i="15"/>
  <c r="P19" i="15"/>
  <c r="AE18" i="15"/>
  <c r="Q18" i="15"/>
  <c r="AF17" i="15"/>
  <c r="R17" i="15"/>
  <c r="AG16" i="15"/>
  <c r="S16" i="15"/>
  <c r="AH15" i="15"/>
  <c r="T15" i="15"/>
  <c r="AD15" i="15"/>
  <c r="P15" i="15"/>
  <c r="AE14" i="15"/>
  <c r="Q14" i="15"/>
  <c r="AF13" i="15"/>
  <c r="R13" i="15"/>
  <c r="AG12" i="15"/>
  <c r="S12" i="15"/>
  <c r="AH11" i="15"/>
  <c r="T11" i="15"/>
  <c r="AD11" i="15"/>
  <c r="P11" i="15"/>
  <c r="AE10" i="15"/>
  <c r="Q10" i="15"/>
  <c r="AF9" i="15"/>
  <c r="R9" i="15"/>
  <c r="AG8" i="15"/>
  <c r="S8" i="15"/>
  <c r="AH7" i="15"/>
  <c r="T7" i="15"/>
  <c r="AD7" i="15"/>
  <c r="P7" i="15"/>
  <c r="AE6" i="15"/>
  <c r="Q6" i="15"/>
  <c r="AD65" i="15"/>
  <c r="P65" i="15"/>
  <c r="S61" i="15"/>
  <c r="AG61" i="15"/>
  <c r="AE59" i="15"/>
  <c r="Q59" i="15"/>
  <c r="AH56" i="15"/>
  <c r="T56" i="15"/>
  <c r="AH52" i="15"/>
  <c r="T52" i="15"/>
  <c r="T64" i="15"/>
  <c r="AH64" i="15"/>
  <c r="AF61" i="15"/>
  <c r="R61" i="15"/>
  <c r="AD59" i="15"/>
  <c r="P59" i="15"/>
  <c r="AF57" i="15"/>
  <c r="R57" i="15"/>
  <c r="AG5" i="15"/>
  <c r="S5" i="15"/>
  <c r="AF65" i="15"/>
  <c r="R65" i="15"/>
  <c r="AG64" i="15"/>
  <c r="S64" i="15"/>
  <c r="AH62" i="15"/>
  <c r="T62" i="15"/>
  <c r="AD62" i="15"/>
  <c r="P62" i="15"/>
  <c r="AE61" i="15"/>
  <c r="Q61" i="15"/>
  <c r="AF60" i="15"/>
  <c r="R60" i="15"/>
  <c r="AG59" i="15"/>
  <c r="S59" i="15"/>
  <c r="AH58" i="15"/>
  <c r="T58" i="15"/>
  <c r="P58" i="15"/>
  <c r="AD58" i="15"/>
  <c r="Q57" i="15"/>
  <c r="AE57" i="15"/>
  <c r="AF56" i="15"/>
  <c r="R56" i="15"/>
  <c r="AG55" i="15"/>
  <c r="S55" i="15"/>
  <c r="T54" i="15"/>
  <c r="AH54" i="15"/>
  <c r="P54" i="15"/>
  <c r="AD54" i="15"/>
  <c r="AE53" i="15"/>
  <c r="Q53" i="15"/>
  <c r="AF52" i="15"/>
  <c r="R52" i="15"/>
  <c r="S51" i="15"/>
  <c r="AG51" i="15"/>
  <c r="T50" i="15"/>
  <c r="AH50" i="15"/>
  <c r="AD50" i="15"/>
  <c r="P50" i="15"/>
  <c r="AE49" i="15"/>
  <c r="Q49" i="15"/>
  <c r="R48" i="15"/>
  <c r="AF48" i="15"/>
  <c r="S47" i="15"/>
  <c r="AG47" i="15"/>
  <c r="AH46" i="15"/>
  <c r="T46" i="15"/>
  <c r="AD46" i="15"/>
  <c r="P46" i="15"/>
  <c r="Q45" i="15"/>
  <c r="AE45" i="15"/>
  <c r="R44" i="15"/>
  <c r="AF44" i="15"/>
  <c r="AG43" i="15"/>
  <c r="S43" i="15"/>
  <c r="AH42" i="15"/>
  <c r="T42" i="15"/>
  <c r="P42" i="15"/>
  <c r="AD42" i="15"/>
  <c r="Q41" i="15"/>
  <c r="AE41" i="15"/>
  <c r="AF40" i="15"/>
  <c r="R40" i="15"/>
  <c r="AG39" i="15"/>
  <c r="S39" i="15"/>
  <c r="T38" i="15"/>
  <c r="AH38" i="15"/>
  <c r="P38" i="15"/>
  <c r="AD38" i="15"/>
  <c r="AE37" i="15"/>
  <c r="Q37" i="15"/>
  <c r="AF36" i="15"/>
  <c r="R36" i="15"/>
  <c r="S35" i="15"/>
  <c r="AG35" i="15"/>
  <c r="T34" i="15"/>
  <c r="AH34" i="15"/>
  <c r="AD34" i="15"/>
  <c r="P34" i="15"/>
  <c r="AE33" i="15"/>
  <c r="Q33" i="15"/>
  <c r="R32" i="15"/>
  <c r="AF32" i="15"/>
  <c r="S31" i="15"/>
  <c r="AG31" i="15"/>
  <c r="AH30" i="15"/>
  <c r="T30" i="15"/>
  <c r="AD30" i="15"/>
  <c r="P30" i="15"/>
  <c r="Q29" i="15"/>
  <c r="AE29" i="15"/>
  <c r="R28" i="15"/>
  <c r="AF28" i="15"/>
  <c r="AG27" i="15"/>
  <c r="S27" i="15"/>
  <c r="AH26" i="15"/>
  <c r="T26" i="15"/>
  <c r="P26" i="15"/>
  <c r="AD26" i="15"/>
  <c r="Q25" i="15"/>
  <c r="AE25" i="15"/>
  <c r="AF24" i="15"/>
  <c r="R24" i="15"/>
  <c r="AG23" i="15"/>
  <c r="S23" i="15"/>
  <c r="T22" i="15"/>
  <c r="AH22" i="15"/>
  <c r="P22" i="15"/>
  <c r="AD22" i="15"/>
  <c r="AE21" i="15"/>
  <c r="Q21" i="15"/>
  <c r="AF20" i="15"/>
  <c r="R20" i="15"/>
  <c r="S19" i="15"/>
  <c r="AG19" i="15"/>
  <c r="T18" i="15"/>
  <c r="AH18" i="15"/>
  <c r="AD18" i="15"/>
  <c r="P18" i="15"/>
  <c r="AE17" i="15"/>
  <c r="Q17" i="15"/>
  <c r="R16" i="15"/>
  <c r="AF16" i="15"/>
  <c r="S15" i="15"/>
  <c r="AG15" i="15"/>
  <c r="AH14" i="15"/>
  <c r="T14" i="15"/>
  <c r="AD14" i="15"/>
  <c r="P14" i="15"/>
  <c r="Q13" i="15"/>
  <c r="AE13" i="15"/>
  <c r="R12" i="15"/>
  <c r="AF12" i="15"/>
  <c r="AG11" i="15"/>
  <c r="S11" i="15"/>
  <c r="AH10" i="15"/>
  <c r="T10" i="15"/>
  <c r="P10" i="15"/>
  <c r="AD10" i="15"/>
  <c r="Q9" i="15"/>
  <c r="AE9" i="15"/>
  <c r="AF8" i="15"/>
  <c r="R8" i="15"/>
  <c r="AG7" i="15"/>
  <c r="S7" i="15"/>
  <c r="T6" i="15"/>
  <c r="AH6" i="15"/>
  <c r="P6" i="15"/>
  <c r="AD6" i="15"/>
  <c r="J66" i="15"/>
  <c r="N66" i="15"/>
  <c r="O65" i="15"/>
  <c r="O60" i="15"/>
  <c r="O56" i="15"/>
  <c r="O52" i="15"/>
  <c r="O48" i="15"/>
  <c r="O44" i="15"/>
  <c r="O40" i="15"/>
  <c r="O36" i="15"/>
  <c r="O32" i="15"/>
  <c r="O28" i="15"/>
  <c r="O24" i="15"/>
  <c r="O20" i="15"/>
  <c r="O16" i="15"/>
  <c r="O12" i="15"/>
  <c r="O8" i="15"/>
  <c r="K66" i="15"/>
  <c r="O64" i="15"/>
  <c r="L66" i="15"/>
  <c r="O59" i="15"/>
  <c r="O55" i="15"/>
  <c r="O51" i="15"/>
  <c r="O47" i="15"/>
  <c r="O43" i="15"/>
  <c r="O39" i="15"/>
  <c r="O35" i="15"/>
  <c r="O31" i="15"/>
  <c r="O27" i="15"/>
  <c r="O23" i="15"/>
  <c r="O19" i="15"/>
  <c r="O15" i="15"/>
  <c r="O11" i="15"/>
  <c r="O7" i="15"/>
  <c r="O62" i="15"/>
  <c r="O61" i="15"/>
  <c r="O58" i="15"/>
  <c r="O57" i="15"/>
  <c r="O54" i="15"/>
  <c r="O53" i="15"/>
  <c r="O50" i="15"/>
  <c r="O49" i="15"/>
  <c r="O46" i="15"/>
  <c r="O45" i="15"/>
  <c r="O42" i="15"/>
  <c r="O41" i="15"/>
  <c r="O38" i="15"/>
  <c r="O37" i="15"/>
  <c r="O34" i="15"/>
  <c r="O33" i="15"/>
  <c r="O30" i="15"/>
  <c r="O29" i="15"/>
  <c r="O26" i="15"/>
  <c r="O25" i="15"/>
  <c r="O22" i="15"/>
  <c r="O21" i="15"/>
  <c r="O18" i="15"/>
  <c r="O17" i="15"/>
  <c r="O14" i="15"/>
  <c r="O13" i="15"/>
  <c r="O10" i="15"/>
  <c r="O9" i="15"/>
  <c r="M66" i="15"/>
  <c r="O6" i="15"/>
  <c r="O5" i="15"/>
  <c r="E20" i="37"/>
  <c r="D20" i="37"/>
  <c r="G19" i="37"/>
  <c r="F19" i="37"/>
  <c r="G18" i="37"/>
  <c r="F18" i="37"/>
  <c r="G17" i="37"/>
  <c r="F17" i="37"/>
  <c r="G16" i="37"/>
  <c r="F16" i="37"/>
  <c r="G15" i="37"/>
  <c r="F15" i="37"/>
  <c r="G14" i="37"/>
  <c r="F14" i="37"/>
  <c r="G13" i="37"/>
  <c r="F13" i="37"/>
  <c r="G12" i="37"/>
  <c r="F12" i="37"/>
  <c r="G11" i="37"/>
  <c r="F11" i="37"/>
  <c r="G10" i="37"/>
  <c r="F10" i="37"/>
  <c r="G9" i="37"/>
  <c r="F9" i="37"/>
  <c r="G8" i="37"/>
  <c r="F8" i="37"/>
  <c r="G7" i="37"/>
  <c r="F7" i="37"/>
  <c r="G6" i="37"/>
  <c r="F6" i="37"/>
  <c r="G5" i="37"/>
  <c r="F5" i="37"/>
  <c r="AI14" i="15" l="1"/>
  <c r="U56" i="15"/>
  <c r="U9" i="15"/>
  <c r="U25" i="15"/>
  <c r="U41" i="15"/>
  <c r="U8" i="15"/>
  <c r="U24" i="15"/>
  <c r="U40" i="15"/>
  <c r="U65" i="15"/>
  <c r="U14" i="15"/>
  <c r="U30" i="15"/>
  <c r="U46" i="15"/>
  <c r="U62" i="15"/>
  <c r="U59" i="15"/>
  <c r="U18" i="15"/>
  <c r="U34" i="15"/>
  <c r="U50" i="15"/>
  <c r="U57" i="15"/>
  <c r="U19" i="15"/>
  <c r="U35" i="15"/>
  <c r="U51" i="15"/>
  <c r="AI6" i="15"/>
  <c r="S66" i="15"/>
  <c r="U6" i="15"/>
  <c r="U11" i="15"/>
  <c r="U22" i="15"/>
  <c r="U27" i="15"/>
  <c r="U38" i="15"/>
  <c r="U43" i="15"/>
  <c r="U54" i="15"/>
  <c r="Q66" i="15"/>
  <c r="U10" i="15"/>
  <c r="U12" i="15"/>
  <c r="U13" i="15"/>
  <c r="U16" i="15"/>
  <c r="U20" i="15"/>
  <c r="U21" i="15"/>
  <c r="U26" i="15"/>
  <c r="U28" i="15"/>
  <c r="U29" i="15"/>
  <c r="U32" i="15"/>
  <c r="U36" i="15"/>
  <c r="U37" i="15"/>
  <c r="U42" i="15"/>
  <c r="U44" i="15"/>
  <c r="U45" i="15"/>
  <c r="U48" i="15"/>
  <c r="U52" i="15"/>
  <c r="U17" i="15"/>
  <c r="U33" i="15"/>
  <c r="U49" i="15"/>
  <c r="U58" i="15"/>
  <c r="U60" i="15"/>
  <c r="U61" i="15"/>
  <c r="U53" i="15"/>
  <c r="T66" i="15"/>
  <c r="R66" i="15"/>
  <c r="U7" i="15"/>
  <c r="U15" i="15"/>
  <c r="U23" i="15"/>
  <c r="U31" i="15"/>
  <c r="U39" i="15"/>
  <c r="U47" i="15"/>
  <c r="U55" i="15"/>
  <c r="AI18" i="15"/>
  <c r="U64" i="15"/>
  <c r="AI11" i="15"/>
  <c r="AI19" i="15"/>
  <c r="AI27" i="15"/>
  <c r="AI35" i="15"/>
  <c r="AI43" i="15"/>
  <c r="AI51" i="15"/>
  <c r="AF66" i="15"/>
  <c r="AI8" i="15"/>
  <c r="AH66" i="15"/>
  <c r="AI13" i="15"/>
  <c r="AI16" i="15"/>
  <c r="AI21" i="15"/>
  <c r="AI22" i="15"/>
  <c r="AI24" i="15"/>
  <c r="AD66" i="15"/>
  <c r="AI29" i="15"/>
  <c r="AI30" i="15"/>
  <c r="AI32" i="15"/>
  <c r="AI37" i="15"/>
  <c r="AI38" i="15"/>
  <c r="AI40" i="15"/>
  <c r="AI45" i="15"/>
  <c r="AI46" i="15"/>
  <c r="AI48" i="15"/>
  <c r="AI53" i="15"/>
  <c r="AI54" i="15"/>
  <c r="AI56" i="15"/>
  <c r="AI61" i="15"/>
  <c r="AI62" i="15"/>
  <c r="U5" i="15"/>
  <c r="AI5" i="15"/>
  <c r="AG66" i="15"/>
  <c r="AI65" i="15"/>
  <c r="AI7" i="15"/>
  <c r="AI15" i="15"/>
  <c r="AI23" i="15"/>
  <c r="AI31" i="15"/>
  <c r="AI39" i="15"/>
  <c r="AI47" i="15"/>
  <c r="AI55" i="15"/>
  <c r="AE66" i="15"/>
  <c r="AI9" i="15"/>
  <c r="AI12" i="15"/>
  <c r="AI17" i="15"/>
  <c r="AI20" i="15"/>
  <c r="AI25" i="15"/>
  <c r="AI26" i="15"/>
  <c r="AI28" i="15"/>
  <c r="AI33" i="15"/>
  <c r="AI34" i="15"/>
  <c r="AI36" i="15"/>
  <c r="AI41" i="15"/>
  <c r="AI42" i="15"/>
  <c r="AI44" i="15"/>
  <c r="AI49" i="15"/>
  <c r="AI50" i="15"/>
  <c r="AI52" i="15"/>
  <c r="AI57" i="15"/>
  <c r="AI58" i="15"/>
  <c r="AI60" i="15"/>
  <c r="P66" i="15"/>
  <c r="AI10" i="15"/>
  <c r="AI59" i="15"/>
  <c r="AI64" i="15"/>
  <c r="O66" i="15"/>
  <c r="H9" i="27"/>
  <c r="G9" i="27"/>
  <c r="H8" i="27"/>
  <c r="G8" i="27"/>
  <c r="H7" i="27"/>
  <c r="G7" i="27"/>
  <c r="H6" i="27"/>
  <c r="G6" i="27"/>
  <c r="F5" i="27"/>
  <c r="E5" i="27"/>
  <c r="D5" i="27"/>
  <c r="C5" i="27"/>
  <c r="I66" i="15" l="1"/>
  <c r="O81" i="15"/>
  <c r="U66" i="15"/>
  <c r="AI66" i="15"/>
  <c r="G5" i="27"/>
  <c r="H5" i="27"/>
</calcChain>
</file>

<file path=xl/sharedStrings.xml><?xml version="1.0" encoding="utf-8"?>
<sst xmlns="http://schemas.openxmlformats.org/spreadsheetml/2006/main" count="15619" uniqueCount="3591">
  <si>
    <t>Расчет лимитов подушевого финансирования амбулаторно-поликлинической помощи на Март 2020 года</t>
  </si>
  <si>
    <t>МО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</si>
  <si>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</si>
  <si>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</si>
  <si>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</si>
  <si>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</si>
  <si>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</si>
  <si>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ИНГОССТРАХ-МС</t>
  </si>
  <si>
    <t>МАКС-М</t>
  </si>
  <si>
    <t>КАПИТАЛ- МС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</si>
  <si>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</si>
  <si>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</si>
  <si>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</si>
  <si>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</si>
  <si>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</si>
  <si>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</si>
  <si>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</si>
  <si>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</si>
  <si>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</si>
  <si>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</si>
  <si>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</si>
  <si>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</si>
  <si>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</si>
  <si>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</si>
  <si>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</si>
  <si>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</si>
  <si>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</si>
  <si>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</si>
  <si>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</si>
  <si>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</si>
  <si>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</si>
  <si>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</si>
  <si>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</si>
  <si>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</si>
  <si>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</si>
  <si>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</si>
  <si>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</si>
  <si>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</si>
  <si>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</si>
  <si>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</si>
  <si>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</si>
  <si>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</si>
  <si>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</si>
  <si>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</si>
  <si>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</si>
  <si>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</si>
  <si>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</si>
  <si>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</si>
  <si>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</si>
  <si>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</si>
  <si>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</si>
  <si>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</si>
  <si>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</si>
  <si>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</si>
  <si>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</si>
  <si>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</si>
  <si>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</si>
  <si>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</si>
  <si>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</si>
  <si>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</si>
  <si>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</si>
  <si>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</si>
  <si>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</si>
  <si>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</si>
  <si>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КБ РЖД-МЕДИЦИНА Г. ОРЕНБУРГ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</si>
  <si>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</si>
  <si>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</si>
  <si>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</si>
  <si>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ОРЕНБУРГ ФИЛИАЛ № 3 ФГБУ "426 ВГ" МО РФ</t>
  </si>
  <si>
    <t>ФКУЗ МСЧ-56 ФСИН РОССИИ</t>
  </si>
  <si>
    <t>МСЧ МВД ПО ОРЕНБУРГСКОЙ ОБЛАСТИ</t>
  </si>
  <si>
    <t>КДЦ ООО</t>
  </si>
  <si>
    <t>Итого по области</t>
  </si>
  <si>
    <t>Расчет лимитов подушевого финансирования первичной медико-санитарной помощи по профилю "стоматология" на Март 2020 года</t>
  </si>
  <si>
    <t>ОРЕНБУРГ ОБЛ.КЛИНИЧ.СТОМАТ.ПОЛ-КА</t>
  </si>
  <si>
    <t>ОРЕНБУРГ ГАУЗ ГСП</t>
  </si>
  <si>
    <t>ОРСКАЯ  ГАУЗ СТОМАТ.  ПОЛ-КА</t>
  </si>
  <si>
    <t>НОВОТРОИЦКАЯ ГАУЗ СТОМАТ-Я ПОЛ-КА</t>
  </si>
  <si>
    <t>БУГУРУСЛАНСКАЯ СТОМАТ. ПОЛ-КА</t>
  </si>
  <si>
    <t>ОРЕНБУРГ ООО ЛЕКАРЬ</t>
  </si>
  <si>
    <t>НЕО-ДЕНТ</t>
  </si>
  <si>
    <t>ТЕХНОДЕНТ</t>
  </si>
  <si>
    <t>КАМАЮН</t>
  </si>
  <si>
    <t>РАДАДЕНТ ПЛЮС</t>
  </si>
  <si>
    <t>УЛЫБКА</t>
  </si>
  <si>
    <t>МИСС ДЕНТА</t>
  </si>
  <si>
    <t>МАСТЕРСКАЯ УЛЫБКИ</t>
  </si>
  <si>
    <t>МИЛАВИТА</t>
  </si>
  <si>
    <t>ДЕНТА ЛЭНД</t>
  </si>
  <si>
    <t>ИНТЭКО</t>
  </si>
  <si>
    <t>СТОМКИТ</t>
  </si>
  <si>
    <t>ДЕНТАЛИКА (на ул. Гаранькина)</t>
  </si>
  <si>
    <t>НОВАЯ СТОМАТОЛОГИЯ</t>
  </si>
  <si>
    <t>ЕВРОМЕДЦЕНТР</t>
  </si>
  <si>
    <t>ЛАЗУРЬ</t>
  </si>
  <si>
    <t>МЕДИСТОМ  ООО</t>
  </si>
  <si>
    <t>ДЕНТ АРТ</t>
  </si>
  <si>
    <t>РОСТОШЬ</t>
  </si>
  <si>
    <t>ДИА-ДЕНТА</t>
  </si>
  <si>
    <t>ЕЛЕНА</t>
  </si>
  <si>
    <t>ДВА БРАТА</t>
  </si>
  <si>
    <t>ЕВРО-ДЕНТ</t>
  </si>
  <si>
    <t>РОМА</t>
  </si>
  <si>
    <t>ДОБРЫЙ СТОМАТОЛОГ</t>
  </si>
  <si>
    <t>СТОМА+ ООО</t>
  </si>
  <si>
    <t>ДЕНТОМИР</t>
  </si>
  <si>
    <t>ВСЕ СВОИ</t>
  </si>
  <si>
    <t>МИЛА ДЕНТА</t>
  </si>
  <si>
    <t>КВАРЦИТ</t>
  </si>
  <si>
    <t>МЕДГАРД-ОРЕНБУРГ</t>
  </si>
  <si>
    <t>НОВОДЕНТ</t>
  </si>
  <si>
    <t>УНИМЕД</t>
  </si>
  <si>
    <t>СТМ СТОМАТОЛОГИЯ</t>
  </si>
  <si>
    <t>ДЕНТА-ЛЮКС  ООО</t>
  </si>
  <si>
    <t>Код МОЕР</t>
  </si>
  <si>
    <t>Наименование МО</t>
  </si>
  <si>
    <t>ИТОГО</t>
  </si>
  <si>
    <t>Оренбургский ф-л ОАО "СК "Согаз-мед"</t>
  </si>
  <si>
    <t>Оренбургский ф-л ООО ВТБ МС</t>
  </si>
  <si>
    <t>Ф-л ООО "СК"Ингосстрах-М" в г.Оренбурге</t>
  </si>
  <si>
    <t>Ф-л АО "МАСК "МАКС-М" в г.Оренбурге</t>
  </si>
  <si>
    <t>Ф-л ООО "Капитал МС" В Оренбургской области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</si>
  <si>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</si>
  <si>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</si>
  <si>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</si>
  <si>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</si>
  <si>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</si>
  <si>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</si>
  <si>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</si>
  <si>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</si>
  <si>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560036</t>
  </si>
  <si>
    <t>560032</t>
  </si>
  <si>
    <t>560033</t>
  </si>
  <si>
    <t>560034</t>
  </si>
  <si>
    <t>560035</t>
  </si>
  <si>
    <t>560206</t>
  </si>
  <si>
    <t>560041</t>
  </si>
  <si>
    <t>560043</t>
  </si>
  <si>
    <t>560045</t>
  </si>
  <si>
    <t>560047</t>
  </si>
  <si>
    <t>560214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</si>
  <si>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</si>
  <si>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</si>
  <si>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</si>
  <si>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</si>
  <si>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</si>
  <si>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</si>
  <si>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</si>
  <si>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</si>
  <si>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</si>
  <si>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</si>
  <si>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</si>
  <si>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</si>
  <si>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</si>
  <si>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</si>
  <si>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</si>
  <si>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</si>
  <si>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</si>
  <si>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</si>
  <si>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</si>
  <si>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</si>
  <si>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</si>
  <si>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</si>
  <si>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</si>
  <si>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</si>
  <si>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</si>
  <si>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</si>
  <si>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</si>
  <si>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</si>
  <si>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</si>
  <si>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</si>
  <si>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</si>
  <si>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</si>
  <si>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</si>
  <si>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</si>
  <si>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</si>
  <si>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</si>
  <si>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</si>
  <si>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</si>
  <si>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</si>
  <si>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</si>
  <si>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</si>
  <si>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</si>
  <si>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Утверждено на 2020 год</t>
  </si>
  <si>
    <t>Корректировка</t>
  </si>
  <si>
    <t>Утвердить с учетом корректировки</t>
  </si>
  <si>
    <t>ЗС</t>
  </si>
  <si>
    <t>руб.</t>
  </si>
  <si>
    <t>1 квартал</t>
  </si>
  <si>
    <t>2 квартал</t>
  </si>
  <si>
    <t>3 квартал</t>
  </si>
  <si>
    <t>4 квартал</t>
  </si>
  <si>
    <t>ООО "Б. Браун Авитум Руссланд Клиникс"</t>
  </si>
  <si>
    <t>АПП обращения</t>
  </si>
  <si>
    <t>1 квартал 2020 г.</t>
  </si>
  <si>
    <t>СОГАЗ-МЕД</t>
  </si>
  <si>
    <t>ИНГОССТРАХ-М</t>
  </si>
  <si>
    <t>КАПИТАЛ МС</t>
  </si>
  <si>
    <t>2 квартал 2020 г.</t>
  </si>
  <si>
    <t>3 квартал 2020 г.</t>
  </si>
  <si>
    <t>4 квартал 2020 г.</t>
  </si>
  <si>
    <t>Корректировка объемов амбулаторной помощи в неотложной форме в рамках программы ОМС на 2020г.</t>
  </si>
  <si>
    <t>Наименование медицинской организации</t>
  </si>
  <si>
    <t xml:space="preserve">Утверждено на 2020г. </t>
  </si>
  <si>
    <t xml:space="preserve">Корректировка </t>
  </si>
  <si>
    <t>Утвердить  с учетом корректировки</t>
  </si>
  <si>
    <t>ОРЕНБУРГ ОДКБ</t>
  </si>
  <si>
    <t>ОРЕНБУРГ ГАУЗ ГКБ  №4</t>
  </si>
  <si>
    <t xml:space="preserve">ФКУЗ МСЧ-56 ФСИН РОССИИ </t>
  </si>
  <si>
    <t>МО\СМО</t>
  </si>
  <si>
    <t>НЕОТЛОЖНАЯ ПОМОЩЬ</t>
  </si>
  <si>
    <t>Итог</t>
  </si>
  <si>
    <t>Премиальный фонд к распределению 
по итогам работы за  Январь 2020г., рублей</t>
  </si>
  <si>
    <t>% премиальной суммы, подлежащий перечислению в МО в соответствии с утвержденным расчетом результатов оценки</t>
  </si>
  <si>
    <t>Итого сумма премии к выплате
по итогам работы  за  Январь 2020г., рублей</t>
  </si>
  <si>
    <t>48,93</t>
  </si>
  <si>
    <t>Утверждено на 2020 г</t>
  </si>
  <si>
    <t>количество исследований</t>
  </si>
  <si>
    <t>Сумма, руб.</t>
  </si>
  <si>
    <t>Сумма,руб.</t>
  </si>
  <si>
    <t>ГАУЗ ООКБ №2</t>
  </si>
  <si>
    <t>ГБУЗ ООКОД</t>
  </si>
  <si>
    <t>ГБУЗ БСМП г.Бузулука</t>
  </si>
  <si>
    <t>ГБУЗ ГБ г. Бугуруслан</t>
  </si>
  <si>
    <t>Всего</t>
  </si>
  <si>
    <t>ДИ гист</t>
  </si>
  <si>
    <t>ОРЕНБУРГ ОБЛАСТНОЙ ОНКОЛОГ. ДИСПАНСЕР</t>
  </si>
  <si>
    <t xml:space="preserve"> Корректировка объемов амбулаторных диагностических исследований (ДИ гист), объемы которых выведены из подушевого норматива финансирования амбулаторной помощи в рамках программы ОМС на 2020 год по инициативе МЗО.</t>
  </si>
  <si>
    <t xml:space="preserve">Расчет суммы премии, подлежащей распределению  по итогам работы медицинских организаций - балансодержателей за  Февраль 2020 года </t>
  </si>
  <si>
    <t>Остаток премиального фонда по МО-балансодержателям за Январь 2020г. после оценки результатов и выплаты СМО, рублей</t>
  </si>
  <si>
    <t>Сумма премиального фонда за  Февраль 2020г., рублей</t>
  </si>
  <si>
    <t xml:space="preserve">Итого премиальный фонд к распределению 
по итогам работы за  Февраль 2020г., рублей </t>
  </si>
  <si>
    <t xml:space="preserve">Ф-л ООО "СК"Ингосстрах-М" в г.Оренбурге </t>
  </si>
  <si>
    <t>Ф-л ООО "Капитал МС" В Оренб.обл.</t>
  </si>
  <si>
    <t xml:space="preserve">Премиальный фонд к распределению 
по итогам работы за  Февраль 2020г., рублей </t>
  </si>
  <si>
    <t>43,93</t>
  </si>
  <si>
    <t>50,13</t>
  </si>
  <si>
    <t>52,53</t>
  </si>
  <si>
    <t>59,89</t>
  </si>
  <si>
    <t>91,13</t>
  </si>
  <si>
    <t>57,93</t>
  </si>
  <si>
    <t>47,22</t>
  </si>
  <si>
    <t>37,32</t>
  </si>
  <si>
    <t>47,99</t>
  </si>
  <si>
    <t>43,33</t>
  </si>
  <si>
    <t>56,83</t>
  </si>
  <si>
    <t>38,3</t>
  </si>
  <si>
    <t>51,31</t>
  </si>
  <si>
    <t>45,38</t>
  </si>
  <si>
    <t>43,64</t>
  </si>
  <si>
    <t>45,85</t>
  </si>
  <si>
    <t>49,53</t>
  </si>
  <si>
    <t>51,45</t>
  </si>
  <si>
    <t>54,73</t>
  </si>
  <si>
    <t>49,32</t>
  </si>
  <si>
    <t>40,5</t>
  </si>
  <si>
    <t>47,19</t>
  </si>
  <si>
    <t>41,47</t>
  </si>
  <si>
    <t>32,91</t>
  </si>
  <si>
    <t>47</t>
  </si>
  <si>
    <t>44,07</t>
  </si>
  <si>
    <t>39,54</t>
  </si>
  <si>
    <t>39,46</t>
  </si>
  <si>
    <t>37,86</t>
  </si>
  <si>
    <t>55,4</t>
  </si>
  <si>
    <t>48,88</t>
  </si>
  <si>
    <t>42,51</t>
  </si>
  <si>
    <t>25,73</t>
  </si>
  <si>
    <t>44,02</t>
  </si>
  <si>
    <t>50,22</t>
  </si>
  <si>
    <t>42,66</t>
  </si>
  <si>
    <t>52,89</t>
  </si>
  <si>
    <t>35,5</t>
  </si>
  <si>
    <t>46,86</t>
  </si>
  <si>
    <t>40,12</t>
  </si>
  <si>
    <t>44,63</t>
  </si>
  <si>
    <t>54,44</t>
  </si>
  <si>
    <t>44</t>
  </si>
  <si>
    <t>38</t>
  </si>
  <si>
    <t>45,26</t>
  </si>
  <si>
    <t>46,82</t>
  </si>
  <si>
    <t>45,08</t>
  </si>
  <si>
    <t>48,04</t>
  </si>
  <si>
    <t>34,93</t>
  </si>
  <si>
    <t>Приложение 3.11 к протоколу заседания Комиссии по разработке ТП ОМС №6 от 31.03.2020 г.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</si>
  <si>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</si>
  <si>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</si>
  <si>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Краткое наименование медицинской организации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</si>
  <si>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</si>
  <si>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</si>
  <si>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</si>
  <si>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Баллы, согласно алгоритма оценки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</si>
  <si>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</si>
  <si>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</si>
  <si>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</si>
  <si>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Итоговый балл по показателю</t>
  </si>
  <si>
    <t>Группа "С1"</t>
  </si>
  <si>
    <t>Группа "С2"</t>
  </si>
  <si>
    <t>взрослые</t>
  </si>
  <si>
    <t>средневзвеш. показатель</t>
  </si>
  <si>
    <t>ВСЕГО, в т.ч.:</t>
  </si>
  <si>
    <t>4</t>
  </si>
  <si>
    <t>2</t>
  </si>
  <si>
    <t>6</t>
  </si>
  <si>
    <t>5</t>
  </si>
  <si>
    <t>0,6667</t>
  </si>
  <si>
    <t>0,4000</t>
  </si>
  <si>
    <t>1,5000</t>
  </si>
  <si>
    <t>0,9632</t>
  </si>
  <si>
    <t>1,3436</t>
  </si>
  <si>
    <t>0,7190</t>
  </si>
  <si>
    <t>2,0626</t>
  </si>
  <si>
    <t>2,06</t>
  </si>
  <si>
    <t>0</t>
  </si>
  <si>
    <t>0,0000</t>
  </si>
  <si>
    <t>0,00</t>
  </si>
  <si>
    <t>15</t>
  </si>
  <si>
    <t>17</t>
  </si>
  <si>
    <t>0,8824</t>
  </si>
  <si>
    <t>0,3333</t>
  </si>
  <si>
    <t>0,6878</t>
  </si>
  <si>
    <t>1,1623</t>
  </si>
  <si>
    <t>0,4702</t>
  </si>
  <si>
    <t>1,6325</t>
  </si>
  <si>
    <t>1,63</t>
  </si>
  <si>
    <t>7</t>
  </si>
  <si>
    <t>8</t>
  </si>
  <si>
    <t>9</t>
  </si>
  <si>
    <t>13</t>
  </si>
  <si>
    <t>0,7778</t>
  </si>
  <si>
    <t>0,6154</t>
  </si>
  <si>
    <t>1,2273</t>
  </si>
  <si>
    <t>1,7727</t>
  </si>
  <si>
    <t>3,0000</t>
  </si>
  <si>
    <t>2,8500</t>
  </si>
  <si>
    <t>2,85</t>
  </si>
  <si>
    <t>3</t>
  </si>
  <si>
    <t>12</t>
  </si>
  <si>
    <t>0,5000</t>
  </si>
  <si>
    <t>1,3761</t>
  </si>
  <si>
    <t>0,5752</t>
  </si>
  <si>
    <t>2,1108</t>
  </si>
  <si>
    <t>2,6860</t>
  </si>
  <si>
    <t>1,5552</t>
  </si>
  <si>
    <t>1,56</t>
  </si>
  <si>
    <t>11</t>
  </si>
  <si>
    <t>0,7333</t>
  </si>
  <si>
    <t>1,2154</t>
  </si>
  <si>
    <t>0,4459</t>
  </si>
  <si>
    <t>1,6613</t>
  </si>
  <si>
    <t>1,2327</t>
  </si>
  <si>
    <t>1,23</t>
  </si>
  <si>
    <t>20</t>
  </si>
  <si>
    <t>41</t>
  </si>
  <si>
    <t>0,7647</t>
  </si>
  <si>
    <t>0,4878</t>
  </si>
  <si>
    <t>1,3257</t>
  </si>
  <si>
    <t>0,8282</t>
  </si>
  <si>
    <t>1,7654</t>
  </si>
  <si>
    <t>2,5936</t>
  </si>
  <si>
    <t>2,1683</t>
  </si>
  <si>
    <t>2,17</t>
  </si>
  <si>
    <t>0,7143</t>
  </si>
  <si>
    <t>0,6000</t>
  </si>
  <si>
    <t>1,7500</t>
  </si>
  <si>
    <t>1,2500</t>
  </si>
  <si>
    <t>2,4391</t>
  </si>
  <si>
    <t>2,44</t>
  </si>
  <si>
    <t>1</t>
  </si>
  <si>
    <t>0,2000</t>
  </si>
  <si>
    <t>1,1539</t>
  </si>
  <si>
    <t>0,1375</t>
  </si>
  <si>
    <t>0,4967</t>
  </si>
  <si>
    <t>0,0592</t>
  </si>
  <si>
    <t>0,5559</t>
  </si>
  <si>
    <t>0,56</t>
  </si>
  <si>
    <t>18</t>
  </si>
  <si>
    <t>0,5556</t>
  </si>
  <si>
    <t>2,0000</t>
  </si>
  <si>
    <t>1,0000</t>
  </si>
  <si>
    <t>3,00</t>
  </si>
  <si>
    <t>0,4444</t>
  </si>
  <si>
    <t>1,1465</t>
  </si>
  <si>
    <t>1,3233</t>
  </si>
  <si>
    <t>1,0114</t>
  </si>
  <si>
    <t>2,3347</t>
  </si>
  <si>
    <t>2,33</t>
  </si>
  <si>
    <t>0,9167</t>
  </si>
  <si>
    <t>0,6250</t>
  </si>
  <si>
    <t>1,8000</t>
  </si>
  <si>
    <t>1,2000</t>
  </si>
  <si>
    <t>0,7500</t>
  </si>
  <si>
    <t>0,2500</t>
  </si>
  <si>
    <t>0,3439</t>
  </si>
  <si>
    <t>0,9220</t>
  </si>
  <si>
    <t>0,2114</t>
  </si>
  <si>
    <t>1,1334</t>
  </si>
  <si>
    <t>0,9078</t>
  </si>
  <si>
    <t>0,91</t>
  </si>
  <si>
    <t>0,8000</t>
  </si>
  <si>
    <t>1,1250</t>
  </si>
  <si>
    <t>1,8750</t>
  </si>
  <si>
    <t>2,3190</t>
  </si>
  <si>
    <t>2,32</t>
  </si>
  <si>
    <t>0,8852</t>
  </si>
  <si>
    <t>0,89</t>
  </si>
  <si>
    <t>10</t>
  </si>
  <si>
    <t>0,5882</t>
  </si>
  <si>
    <t>1,0177</t>
  </si>
  <si>
    <t>0,7462</t>
  </si>
  <si>
    <t>1,1871</t>
  </si>
  <si>
    <t>1,9333</t>
  </si>
  <si>
    <t>1,4597</t>
  </si>
  <si>
    <t>1,46</t>
  </si>
  <si>
    <t>0,6312</t>
  </si>
  <si>
    <t>0,4797</t>
  </si>
  <si>
    <t>0,48</t>
  </si>
  <si>
    <t>2,1354</t>
  </si>
  <si>
    <t>2,14</t>
  </si>
  <si>
    <t>0,9000</t>
  </si>
  <si>
    <t>0,6642</t>
  </si>
  <si>
    <t>0,66</t>
  </si>
  <si>
    <t>1,2060</t>
  </si>
  <si>
    <t>1,21</t>
  </si>
  <si>
    <t>2,4000</t>
  </si>
  <si>
    <t>2,4570</t>
  </si>
  <si>
    <t>2,46</t>
  </si>
  <si>
    <t>0,5993</t>
  </si>
  <si>
    <t>0,60</t>
  </si>
  <si>
    <t>0,8333</t>
  </si>
  <si>
    <t>1,4381</t>
  </si>
  <si>
    <t>1,3193</t>
  </si>
  <si>
    <t>2,7574</t>
  </si>
  <si>
    <t>2,1398</t>
  </si>
  <si>
    <t>2,4150</t>
  </si>
  <si>
    <t>2,42</t>
  </si>
  <si>
    <t>2,1342</t>
  </si>
  <si>
    <t>2,13</t>
  </si>
  <si>
    <t>2,3760</t>
  </si>
  <si>
    <t>2,38</t>
  </si>
  <si>
    <t>0,5470</t>
  </si>
  <si>
    <t>0,7524</t>
  </si>
  <si>
    <t>1,2994</t>
  </si>
  <si>
    <t>1,0200</t>
  </si>
  <si>
    <t>1,02</t>
  </si>
  <si>
    <t>0,9545</t>
  </si>
  <si>
    <t>0,7474</t>
  </si>
  <si>
    <t>0,75</t>
  </si>
  <si>
    <t>2,4330</t>
  </si>
  <si>
    <t>2,43</t>
  </si>
  <si>
    <t>0,6146</t>
  </si>
  <si>
    <t>0,2818</t>
  </si>
  <si>
    <t>0,8964</t>
  </si>
  <si>
    <t>0,7225</t>
  </si>
  <si>
    <t>0,72</t>
  </si>
  <si>
    <t>1,0948</t>
  </si>
  <si>
    <t>0,8787</t>
  </si>
  <si>
    <t>1,9735</t>
  </si>
  <si>
    <t>1,5137</t>
  </si>
  <si>
    <t>1,51</t>
  </si>
  <si>
    <t>0,4500</t>
  </si>
  <si>
    <t>0,3497</t>
  </si>
  <si>
    <t>0,35</t>
  </si>
  <si>
    <t>0,0788</t>
  </si>
  <si>
    <t>0,0616</t>
  </si>
  <si>
    <t>0,06</t>
  </si>
  <si>
    <t>0,5455</t>
  </si>
  <si>
    <t>1,4286</t>
  </si>
  <si>
    <t>1,5714</t>
  </si>
  <si>
    <t>2,2650</t>
  </si>
  <si>
    <t>2,27</t>
  </si>
  <si>
    <t>1,1310</t>
  </si>
  <si>
    <t>1,13</t>
  </si>
  <si>
    <t>0,5005</t>
  </si>
  <si>
    <t>0,50</t>
  </si>
  <si>
    <t>0,0659</t>
  </si>
  <si>
    <t>0,07</t>
  </si>
  <si>
    <t>0,3125</t>
  </si>
  <si>
    <t>0,8599</t>
  </si>
  <si>
    <t>1,1724</t>
  </si>
  <si>
    <t>0,8864</t>
  </si>
  <si>
    <t>0,7293</t>
  </si>
  <si>
    <t>0,6688</t>
  </si>
  <si>
    <t>1,3981</t>
  </si>
  <si>
    <t>1,0766</t>
  </si>
  <si>
    <t>1,08</t>
  </si>
  <si>
    <t>1,1925</t>
  </si>
  <si>
    <t>1,19</t>
  </si>
  <si>
    <t>0,6293</t>
  </si>
  <si>
    <t>0,63</t>
  </si>
  <si>
    <t>0,6616</t>
  </si>
  <si>
    <t>1,5171</t>
  </si>
  <si>
    <t>2,1787</t>
  </si>
  <si>
    <t>1,6166</t>
  </si>
  <si>
    <t>1,62</t>
  </si>
  <si>
    <t>0,1667</t>
  </si>
  <si>
    <t>0,8571</t>
  </si>
  <si>
    <t>0,6651</t>
  </si>
  <si>
    <t>0,67</t>
  </si>
  <si>
    <t>2,3130</t>
  </si>
  <si>
    <t>2,31</t>
  </si>
  <si>
    <t>1,5315</t>
  </si>
  <si>
    <t>0,3010</t>
  </si>
  <si>
    <t>1,8325</t>
  </si>
  <si>
    <t>1,3597</t>
  </si>
  <si>
    <t>1,36</t>
  </si>
  <si>
    <t>0,8010</t>
  </si>
  <si>
    <t>0,80</t>
  </si>
  <si>
    <t>0,6120</t>
  </si>
  <si>
    <t>0,61</t>
  </si>
  <si>
    <t>1,0402</t>
  </si>
  <si>
    <t>1,04</t>
  </si>
  <si>
    <t>0,8892</t>
  </si>
  <si>
    <t>1,50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</si>
  <si>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</si>
  <si>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</si>
  <si>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</si>
  <si>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</si>
  <si>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</si>
  <si>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</si>
  <si>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539</t>
  </si>
  <si>
    <t>0,0106</t>
  </si>
  <si>
    <t>0,0089</t>
  </si>
  <si>
    <t>32</t>
  </si>
  <si>
    <t>22</t>
  </si>
  <si>
    <t>27</t>
  </si>
  <si>
    <t>58</t>
  </si>
  <si>
    <t>0,6463</t>
  </si>
  <si>
    <t>0,5403</t>
  </si>
  <si>
    <t>0,54</t>
  </si>
  <si>
    <t>37</t>
  </si>
  <si>
    <t>21</t>
  </si>
  <si>
    <t>14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</si>
  <si>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</si>
  <si>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</si>
  <si>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</si>
  <si>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</si>
  <si>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</si>
  <si>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Баллы, с учетом весового коэффициента к соответствующей возрастной категории</t>
  </si>
  <si>
    <t>возрастная категория - взрослые</t>
  </si>
  <si>
    <t>90</t>
  </si>
  <si>
    <t>628</t>
  </si>
  <si>
    <t>0,112</t>
  </si>
  <si>
    <t>0,506</t>
  </si>
  <si>
    <t>0,3446</t>
  </si>
  <si>
    <t>0,34</t>
  </si>
  <si>
    <t>26</t>
  </si>
  <si>
    <t>0,2692</t>
  </si>
  <si>
    <t>1,2318</t>
  </si>
  <si>
    <t>31</t>
  </si>
  <si>
    <t>0,1290</t>
  </si>
  <si>
    <t>0,5090</t>
  </si>
  <si>
    <t>0,4836</t>
  </si>
  <si>
    <t>0,3704</t>
  </si>
  <si>
    <t>1,7537</t>
  </si>
  <si>
    <t>1,0154</t>
  </si>
  <si>
    <t>36</t>
  </si>
  <si>
    <t>1,1328</t>
  </si>
  <si>
    <t>0,8405</t>
  </si>
  <si>
    <t>0,84</t>
  </si>
  <si>
    <t>5,0000</t>
  </si>
  <si>
    <t>0,1500</t>
  </si>
  <si>
    <t>0,15</t>
  </si>
  <si>
    <t>35</t>
  </si>
  <si>
    <t>0,3143</t>
  </si>
  <si>
    <t>1,4644</t>
  </si>
  <si>
    <t>1,2242</t>
  </si>
  <si>
    <t>1,22</t>
  </si>
  <si>
    <t>24</t>
  </si>
  <si>
    <t>0,7034</t>
  </si>
  <si>
    <t>0,70</t>
  </si>
  <si>
    <t>0,6173</t>
  </si>
  <si>
    <t>0,62</t>
  </si>
  <si>
    <t>29</t>
  </si>
  <si>
    <t>0,2069</t>
  </si>
  <si>
    <t>0,9106</t>
  </si>
  <si>
    <t>0,3000</t>
  </si>
  <si>
    <t>1,3906</t>
  </si>
  <si>
    <t>1,1139</t>
  </si>
  <si>
    <t>1,11</t>
  </si>
  <si>
    <t>33</t>
  </si>
  <si>
    <t>0,0303</t>
  </si>
  <si>
    <t>0,1429</t>
  </si>
  <si>
    <t>0,5807</t>
  </si>
  <si>
    <t>0,4413</t>
  </si>
  <si>
    <t>0,44</t>
  </si>
  <si>
    <t>0,4617</t>
  </si>
  <si>
    <t>0,46</t>
  </si>
  <si>
    <t>0,0714</t>
  </si>
  <si>
    <t>0,2119</t>
  </si>
  <si>
    <t>0,1735</t>
  </si>
  <si>
    <t>0,17</t>
  </si>
  <si>
    <t>0,9051</t>
  </si>
  <si>
    <t>0,0769</t>
  </si>
  <si>
    <t>0,2403</t>
  </si>
  <si>
    <t>0,1865</t>
  </si>
  <si>
    <t>0,19</t>
  </si>
  <si>
    <t>2,4219</t>
  </si>
  <si>
    <t>1,9496</t>
  </si>
  <si>
    <t>1,95</t>
  </si>
  <si>
    <t>1,9206</t>
  </si>
  <si>
    <t>1,92</t>
  </si>
  <si>
    <t>0,0909</t>
  </si>
  <si>
    <t>0,2419</t>
  </si>
  <si>
    <t>0,24</t>
  </si>
  <si>
    <t>0,4545</t>
  </si>
  <si>
    <t>2,1873</t>
  </si>
  <si>
    <t>1,7127</t>
  </si>
  <si>
    <t>1,71</t>
  </si>
  <si>
    <t>1,0499</t>
  </si>
  <si>
    <t>1,05</t>
  </si>
  <si>
    <t>0,5304</t>
  </si>
  <si>
    <t>0,53</t>
  </si>
  <si>
    <t>16</t>
  </si>
  <si>
    <t>1,4551</t>
  </si>
  <si>
    <t>1,1204</t>
  </si>
  <si>
    <t>1,12</t>
  </si>
  <si>
    <t>0,0667</t>
  </si>
  <si>
    <t>0,1877</t>
  </si>
  <si>
    <t>0,1393</t>
  </si>
  <si>
    <t>0,14</t>
  </si>
  <si>
    <t>0,1765</t>
  </si>
  <si>
    <t>0,7539</t>
  </si>
  <si>
    <t>0,5850</t>
  </si>
  <si>
    <t>0,59</t>
  </si>
  <si>
    <t>0,1111</t>
  </si>
  <si>
    <t>0,4167</t>
  </si>
  <si>
    <t>0,3400</t>
  </si>
  <si>
    <t>0,5233</t>
  </si>
  <si>
    <t>0,52</t>
  </si>
  <si>
    <t>0,1176</t>
  </si>
  <si>
    <t>0,4502</t>
  </si>
  <si>
    <t>0,45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</si>
  <si>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</si>
  <si>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1 мес. 2020 года составляет - 0,0124 госпитализаций на 1 жителя (взрослые);
* при нормативе на год - 0,158 госпитализаций на 1 жителя (дети), целевой показатель за 1 мес. 2020 года составляет - 0,0132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</si>
  <si>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</si>
  <si>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</si>
  <si>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</si>
  <si>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дети</t>
  </si>
  <si>
    <t>15 738</t>
  </si>
  <si>
    <t>5 365</t>
  </si>
  <si>
    <t>1 473 116</t>
  </si>
  <si>
    <t>429 502</t>
  </si>
  <si>
    <t>0,0104</t>
  </si>
  <si>
    <t>0,0097</t>
  </si>
  <si>
    <t>4,4734</t>
  </si>
  <si>
    <t>4,6334</t>
  </si>
  <si>
    <t>3,551</t>
  </si>
  <si>
    <t>0,9514</t>
  </si>
  <si>
    <t>4,5</t>
  </si>
  <si>
    <t>208</t>
  </si>
  <si>
    <t>18 615</t>
  </si>
  <si>
    <t>0,0112</t>
  </si>
  <si>
    <t>5,00</t>
  </si>
  <si>
    <t>5 604</t>
  </si>
  <si>
    <t>89</t>
  </si>
  <si>
    <t>0,0032</t>
  </si>
  <si>
    <t>0,0225</t>
  </si>
  <si>
    <t>4,9200</t>
  </si>
  <si>
    <t>4,92</t>
  </si>
  <si>
    <t>810</t>
  </si>
  <si>
    <t>81 141</t>
  </si>
  <si>
    <t>0,0100</t>
  </si>
  <si>
    <t>786</t>
  </si>
  <si>
    <t>34</t>
  </si>
  <si>
    <t>88 691</t>
  </si>
  <si>
    <t>4 710</t>
  </si>
  <si>
    <t>0,0072</t>
  </si>
  <si>
    <t>4,7500</t>
  </si>
  <si>
    <t>484</t>
  </si>
  <si>
    <t>570</t>
  </si>
  <si>
    <t>55 389</t>
  </si>
  <si>
    <t>40 320</t>
  </si>
  <si>
    <t>0,0087</t>
  </si>
  <si>
    <t>0,0141</t>
  </si>
  <si>
    <t>4,5162</t>
  </si>
  <si>
    <t>2,8950</t>
  </si>
  <si>
    <t>1,9013</t>
  </si>
  <si>
    <t>4,80</t>
  </si>
  <si>
    <t>665</t>
  </si>
  <si>
    <t>315</t>
  </si>
  <si>
    <t>67 441</t>
  </si>
  <si>
    <t>23 469</t>
  </si>
  <si>
    <t>0,0099</t>
  </si>
  <si>
    <t>0,0134</t>
  </si>
  <si>
    <t>4,8925</t>
  </si>
  <si>
    <t>3,7100</t>
  </si>
  <si>
    <t>1,2623</t>
  </si>
  <si>
    <t>4,97</t>
  </si>
  <si>
    <t>639</t>
  </si>
  <si>
    <t>1 668</t>
  </si>
  <si>
    <t>54 164</t>
  </si>
  <si>
    <t>0,0054</t>
  </si>
  <si>
    <t>0,0118</t>
  </si>
  <si>
    <t>4,8500</t>
  </si>
  <si>
    <t>1 093</t>
  </si>
  <si>
    <t>270</t>
  </si>
  <si>
    <t>106 829</t>
  </si>
  <si>
    <t>20 890</t>
  </si>
  <si>
    <t>0,0102</t>
  </si>
  <si>
    <t>0,0129</t>
  </si>
  <si>
    <t>4,1800</t>
  </si>
  <si>
    <t>0,8200</t>
  </si>
  <si>
    <t>415</t>
  </si>
  <si>
    <t>91</t>
  </si>
  <si>
    <t>43 705</t>
  </si>
  <si>
    <t>10 064</t>
  </si>
  <si>
    <t>0,0095</t>
  </si>
  <si>
    <t>0,0090</t>
  </si>
  <si>
    <t>4,0650</t>
  </si>
  <si>
    <t>0,9350</t>
  </si>
  <si>
    <t>234</t>
  </si>
  <si>
    <t>20 031</t>
  </si>
  <si>
    <t>0,0117</t>
  </si>
  <si>
    <t>431</t>
  </si>
  <si>
    <t>43 318</t>
  </si>
  <si>
    <t>442</t>
  </si>
  <si>
    <t>37 310</t>
  </si>
  <si>
    <t>402</t>
  </si>
  <si>
    <t>482</t>
  </si>
  <si>
    <t>33 374</t>
  </si>
  <si>
    <t>0,0021</t>
  </si>
  <si>
    <t>0,0120</t>
  </si>
  <si>
    <t>0,0700</t>
  </si>
  <si>
    <t>4,9300</t>
  </si>
  <si>
    <t>607</t>
  </si>
  <si>
    <t>70 657</t>
  </si>
  <si>
    <t>0,0086</t>
  </si>
  <si>
    <t>283</t>
  </si>
  <si>
    <t>167</t>
  </si>
  <si>
    <t>19 015</t>
  </si>
  <si>
    <t>0,0149</t>
  </si>
  <si>
    <t>4,0860</t>
  </si>
  <si>
    <t>0,0450</t>
  </si>
  <si>
    <t>4,0492</t>
  </si>
  <si>
    <t>4,09</t>
  </si>
  <si>
    <t>205</t>
  </si>
  <si>
    <t>104</t>
  </si>
  <si>
    <t>19 909</t>
  </si>
  <si>
    <t>4 954</t>
  </si>
  <si>
    <t>0,0103</t>
  </si>
  <si>
    <t>0,0210</t>
  </si>
  <si>
    <t>0,8065</t>
  </si>
  <si>
    <t>4,0050</t>
  </si>
  <si>
    <t>0,1605</t>
  </si>
  <si>
    <t>4,17</t>
  </si>
  <si>
    <t>212</t>
  </si>
  <si>
    <t>45</t>
  </si>
  <si>
    <t>20 260</t>
  </si>
  <si>
    <t>5 950</t>
  </si>
  <si>
    <t>0,0105</t>
  </si>
  <si>
    <t>0,0076</t>
  </si>
  <si>
    <t>3,8650</t>
  </si>
  <si>
    <t>1,1350</t>
  </si>
  <si>
    <t>274</t>
  </si>
  <si>
    <t>83</t>
  </si>
  <si>
    <t>28 090</t>
  </si>
  <si>
    <t>7 867</t>
  </si>
  <si>
    <t>0,0098</t>
  </si>
  <si>
    <t>3,9050</t>
  </si>
  <si>
    <t>1,0950</t>
  </si>
  <si>
    <t>746</t>
  </si>
  <si>
    <t>336</t>
  </si>
  <si>
    <t>81 323</t>
  </si>
  <si>
    <t>26 420</t>
  </si>
  <si>
    <t>0,0092</t>
  </si>
  <si>
    <t>0,0127</t>
  </si>
  <si>
    <t>3,7750</t>
  </si>
  <si>
    <t>1,2250</t>
  </si>
  <si>
    <t>221</t>
  </si>
  <si>
    <t>16 403</t>
  </si>
  <si>
    <t>5 174</t>
  </si>
  <si>
    <t>0,0135</t>
  </si>
  <si>
    <t>0,0085</t>
  </si>
  <si>
    <t>3,3333</t>
  </si>
  <si>
    <t>2,5333</t>
  </si>
  <si>
    <t>3,73</t>
  </si>
  <si>
    <t>170</t>
  </si>
  <si>
    <t>53</t>
  </si>
  <si>
    <t>14 599</t>
  </si>
  <si>
    <t>3 765</t>
  </si>
  <si>
    <t>0,0116</t>
  </si>
  <si>
    <t>3,9750</t>
  </si>
  <si>
    <t>0,9258</t>
  </si>
  <si>
    <t>4,90</t>
  </si>
  <si>
    <t>72</t>
  </si>
  <si>
    <t>14 892</t>
  </si>
  <si>
    <t>5 298</t>
  </si>
  <si>
    <t>0,0142</t>
  </si>
  <si>
    <t>0,0136</t>
  </si>
  <si>
    <t>2,2727</t>
  </si>
  <si>
    <t>4,7850</t>
  </si>
  <si>
    <t>1,6773</t>
  </si>
  <si>
    <t>1,2537</t>
  </si>
  <si>
    <t>2,93</t>
  </si>
  <si>
    <t>108</t>
  </si>
  <si>
    <t>10 276</t>
  </si>
  <si>
    <t>2 505</t>
  </si>
  <si>
    <t>0,0088</t>
  </si>
  <si>
    <t>4,0200</t>
  </si>
  <si>
    <t>0,9800</t>
  </si>
  <si>
    <t>141</t>
  </si>
  <si>
    <t>14 392</t>
  </si>
  <si>
    <t>3 172</t>
  </si>
  <si>
    <t>4,0950</t>
  </si>
  <si>
    <t>0,9050</t>
  </si>
  <si>
    <t>172</t>
  </si>
  <si>
    <t>11 655</t>
  </si>
  <si>
    <t>2 932</t>
  </si>
  <si>
    <t>0,0148</t>
  </si>
  <si>
    <t>0,0126</t>
  </si>
  <si>
    <t>1,3636</t>
  </si>
  <si>
    <t>1,0895</t>
  </si>
  <si>
    <t>1,0050</t>
  </si>
  <si>
    <t>2,09</t>
  </si>
  <si>
    <t>367</t>
  </si>
  <si>
    <t>33 759</t>
  </si>
  <si>
    <t>9 749</t>
  </si>
  <si>
    <t>0,0109</t>
  </si>
  <si>
    <t>0,0107</t>
  </si>
  <si>
    <t>3,8800</t>
  </si>
  <si>
    <t>1,1200</t>
  </si>
  <si>
    <t>147</t>
  </si>
  <si>
    <t>10 297</t>
  </si>
  <si>
    <t>2 488</t>
  </si>
  <si>
    <t>0,0143</t>
  </si>
  <si>
    <t>0,0125</t>
  </si>
  <si>
    <t>2,1212</t>
  </si>
  <si>
    <t>1,7076</t>
  </si>
  <si>
    <t>0,9750</t>
  </si>
  <si>
    <t>2,68</t>
  </si>
  <si>
    <t>143</t>
  </si>
  <si>
    <t>10 825</t>
  </si>
  <si>
    <t>2 820</t>
  </si>
  <si>
    <t>0,0132</t>
  </si>
  <si>
    <t>0,0121</t>
  </si>
  <si>
    <t>3,7878</t>
  </si>
  <si>
    <t>3,0037</t>
  </si>
  <si>
    <t>1,0350</t>
  </si>
  <si>
    <t>4,04</t>
  </si>
  <si>
    <t>216</t>
  </si>
  <si>
    <t>84</t>
  </si>
  <si>
    <t>18 129</t>
  </si>
  <si>
    <t>5 302</t>
  </si>
  <si>
    <t>0,0119</t>
  </si>
  <si>
    <t>0,0158</t>
  </si>
  <si>
    <t>3,6021</t>
  </si>
  <si>
    <t>3,8700</t>
  </si>
  <si>
    <t>0,8141</t>
  </si>
  <si>
    <t>4,68</t>
  </si>
  <si>
    <t>152</t>
  </si>
  <si>
    <t>64</t>
  </si>
  <si>
    <t>12 099</t>
  </si>
  <si>
    <t>3 169</t>
  </si>
  <si>
    <t>0,0202</t>
  </si>
  <si>
    <t>4,6968</t>
  </si>
  <si>
    <t>1,2366</t>
  </si>
  <si>
    <t>3,7199</t>
  </si>
  <si>
    <t>0,2572</t>
  </si>
  <si>
    <t>3,98</t>
  </si>
  <si>
    <t>169</t>
  </si>
  <si>
    <t>39</t>
  </si>
  <si>
    <t>13 071</t>
  </si>
  <si>
    <t>3 570</t>
  </si>
  <si>
    <t>4,2423</t>
  </si>
  <si>
    <t>3,3302</t>
  </si>
  <si>
    <t>1,0750</t>
  </si>
  <si>
    <t>4,41</t>
  </si>
  <si>
    <t>368</t>
  </si>
  <si>
    <t>60</t>
  </si>
  <si>
    <t>29 343</t>
  </si>
  <si>
    <t>8 139</t>
  </si>
  <si>
    <t>0,0074</t>
  </si>
  <si>
    <t>4,8483</t>
  </si>
  <si>
    <t>3,7962</t>
  </si>
  <si>
    <t>1,0850</t>
  </si>
  <si>
    <t>4,88</t>
  </si>
  <si>
    <t>149</t>
  </si>
  <si>
    <t>12 428</t>
  </si>
  <si>
    <t>2 897</t>
  </si>
  <si>
    <t>4,4624</t>
  </si>
  <si>
    <t>4,0550</t>
  </si>
  <si>
    <t>0,8434</t>
  </si>
  <si>
    <t>23</t>
  </si>
  <si>
    <t>8 454</t>
  </si>
  <si>
    <t>2 032</t>
  </si>
  <si>
    <t>0,0128</t>
  </si>
  <si>
    <t>0,0113</t>
  </si>
  <si>
    <t>4,3938</t>
  </si>
  <si>
    <t>3,5414</t>
  </si>
  <si>
    <t>0,9700</t>
  </si>
  <si>
    <t>4,51</t>
  </si>
  <si>
    <t>273</t>
  </si>
  <si>
    <t>62</t>
  </si>
  <si>
    <t>21 101</t>
  </si>
  <si>
    <t>6 404</t>
  </si>
  <si>
    <t>3,2538</t>
  </si>
  <si>
    <t>1,1650</t>
  </si>
  <si>
    <t>4,42</t>
  </si>
  <si>
    <t>85</t>
  </si>
  <si>
    <t>24 431</t>
  </si>
  <si>
    <t>7 014</t>
  </si>
  <si>
    <t>3,2963</t>
  </si>
  <si>
    <t>1,1150</t>
  </si>
  <si>
    <t>204</t>
  </si>
  <si>
    <t>15 016</t>
  </si>
  <si>
    <t>4 179</t>
  </si>
  <si>
    <t>0,0108</t>
  </si>
  <si>
    <t>3,1818</t>
  </si>
  <si>
    <t>2,4882</t>
  </si>
  <si>
    <t>1,0900</t>
  </si>
  <si>
    <t>3,58</t>
  </si>
  <si>
    <t>658</t>
  </si>
  <si>
    <t>255</t>
  </si>
  <si>
    <t>61 748</t>
  </si>
  <si>
    <t>20 084</t>
  </si>
  <si>
    <t>68</t>
  </si>
  <si>
    <t>17 509</t>
  </si>
  <si>
    <t>5 706</t>
  </si>
  <si>
    <t>3,7700</t>
  </si>
  <si>
    <t>1,2300</t>
  </si>
  <si>
    <t>254</t>
  </si>
  <si>
    <t>61</t>
  </si>
  <si>
    <t>18 561</t>
  </si>
  <si>
    <t>4 834</t>
  </si>
  <si>
    <t>0,0137</t>
  </si>
  <si>
    <t>3,0303</t>
  </si>
  <si>
    <t>2,4030</t>
  </si>
  <si>
    <t>3,44</t>
  </si>
  <si>
    <t>164</t>
  </si>
  <si>
    <t>10 475</t>
  </si>
  <si>
    <t>2 054</t>
  </si>
  <si>
    <t>0,0157</t>
  </si>
  <si>
    <t>0,82</t>
  </si>
  <si>
    <t>237</t>
  </si>
  <si>
    <t>17 541</t>
  </si>
  <si>
    <t>5 659</t>
  </si>
  <si>
    <t>0,0150</t>
  </si>
  <si>
    <t>4,0322</t>
  </si>
  <si>
    <t>2,5200</t>
  </si>
  <si>
    <t>0,9839</t>
  </si>
  <si>
    <t>3,50</t>
  </si>
  <si>
    <t>373</t>
  </si>
  <si>
    <t>28 510</t>
  </si>
  <si>
    <t>8 501</t>
  </si>
  <si>
    <t>0,0131</t>
  </si>
  <si>
    <t>3,9393</t>
  </si>
  <si>
    <t>3,0333</t>
  </si>
  <si>
    <t>1,1500</t>
  </si>
  <si>
    <t>4,18</t>
  </si>
  <si>
    <t>95</t>
  </si>
  <si>
    <t>8 306</t>
  </si>
  <si>
    <t>2 141</t>
  </si>
  <si>
    <t>0,0114</t>
  </si>
  <si>
    <t>0,0061</t>
  </si>
  <si>
    <t>1,0250</t>
  </si>
  <si>
    <t>94</t>
  </si>
  <si>
    <t>10 066</t>
  </si>
  <si>
    <t>1 932</t>
  </si>
  <si>
    <t>0,0093</t>
  </si>
  <si>
    <t>0,0124</t>
  </si>
  <si>
    <t>4,1950</t>
  </si>
  <si>
    <t>0,8050</t>
  </si>
  <si>
    <t>427</t>
  </si>
  <si>
    <t>166</t>
  </si>
  <si>
    <t>33 494</t>
  </si>
  <si>
    <t>11 669</t>
  </si>
  <si>
    <t>4,5453</t>
  </si>
  <si>
    <t>3,3726</t>
  </si>
  <si>
    <t>1,1513</t>
  </si>
  <si>
    <t>4,52</t>
  </si>
  <si>
    <t>359</t>
  </si>
  <si>
    <t>114</t>
  </si>
  <si>
    <t>32 221</t>
  </si>
  <si>
    <t>9 300</t>
  </si>
  <si>
    <t>0,0111</t>
  </si>
  <si>
    <t>0,0123</t>
  </si>
  <si>
    <t>217</t>
  </si>
  <si>
    <t>66</t>
  </si>
  <si>
    <t>17 120</t>
  </si>
  <si>
    <t>5 071</t>
  </si>
  <si>
    <t>0,0130</t>
  </si>
  <si>
    <t>3,5044</t>
  </si>
  <si>
    <t>1,1450</t>
  </si>
  <si>
    <t>4,65</t>
  </si>
  <si>
    <t>193</t>
  </si>
  <si>
    <t>109</t>
  </si>
  <si>
    <t>19 038</t>
  </si>
  <si>
    <t>6 607</t>
  </si>
  <si>
    <t>0,0101</t>
  </si>
  <si>
    <t>0,0165</t>
  </si>
  <si>
    <t>3,2258</t>
  </si>
  <si>
    <t>0,8323</t>
  </si>
  <si>
    <t>4,54</t>
  </si>
  <si>
    <t>150</t>
  </si>
  <si>
    <t>14 556</t>
  </si>
  <si>
    <t>3 620</t>
  </si>
  <si>
    <t>0,0146</t>
  </si>
  <si>
    <t>4,2473</t>
  </si>
  <si>
    <t>0,8452</t>
  </si>
  <si>
    <t>4,85</t>
  </si>
  <si>
    <t>191</t>
  </si>
  <si>
    <t>13 426</t>
  </si>
  <si>
    <t>3 029</t>
  </si>
  <si>
    <t>0,0155</t>
  </si>
  <si>
    <t>3,7634</t>
  </si>
  <si>
    <t>1,8545</t>
  </si>
  <si>
    <t>0,6925</t>
  </si>
  <si>
    <t>2,55</t>
  </si>
  <si>
    <t>240</t>
  </si>
  <si>
    <t>71</t>
  </si>
  <si>
    <t>19 519</t>
  </si>
  <si>
    <t>6 730</t>
  </si>
  <si>
    <t>3,7200</t>
  </si>
  <si>
    <t>1,2800</t>
  </si>
  <si>
    <t>8 883</t>
  </si>
  <si>
    <t>416</t>
  </si>
  <si>
    <t>0,0033</t>
  </si>
  <si>
    <t>0,0048</t>
  </si>
  <si>
    <t>4,7750</t>
  </si>
  <si>
    <t>0,2250</t>
  </si>
  <si>
    <t>16 889</t>
  </si>
  <si>
    <t>200</t>
  </si>
  <si>
    <t>4,9400</t>
  </si>
  <si>
    <t>0,0600</t>
  </si>
  <si>
    <t>24 689</t>
  </si>
  <si>
    <t>0,0096</t>
  </si>
  <si>
    <t>6 057</t>
  </si>
  <si>
    <t>0,0078</t>
  </si>
  <si>
    <t>42</t>
  </si>
  <si>
    <t>4 196</t>
  </si>
  <si>
    <t>330</t>
  </si>
  <si>
    <t>0,0030</t>
  </si>
  <si>
    <t>6 268</t>
  </si>
  <si>
    <t>0,0043</t>
  </si>
  <si>
    <t>25</t>
  </si>
  <si>
    <t>1 862</t>
  </si>
  <si>
    <t>3,4848</t>
  </si>
  <si>
    <t>3,4534</t>
  </si>
  <si>
    <t>52</t>
  </si>
  <si>
    <t>3,0600</t>
  </si>
  <si>
    <t>1,9400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</si>
  <si>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</si>
  <si>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1 мес. 2020 года составляет - 0,0252; 
* При нормативе на год - 0,249 вызова на 1 жителя (дети), целевой показатель за 1 мес. 2020 года составляет - 0,0208;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</si>
  <si>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</si>
  <si>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</si>
  <si>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</si>
  <si>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30 711</t>
  </si>
  <si>
    <t>7 708</t>
  </si>
  <si>
    <t>0,0219</t>
  </si>
  <si>
    <t>4,7154</t>
  </si>
  <si>
    <t>4,6421</t>
  </si>
  <si>
    <t>3,7512</t>
  </si>
  <si>
    <t>0,9157</t>
  </si>
  <si>
    <t>4,67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</si>
  <si>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</si>
  <si>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</si>
  <si>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</si>
  <si>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</si>
  <si>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</si>
  <si>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</si>
  <si>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8 910</t>
  </si>
  <si>
    <t>44 133</t>
  </si>
  <si>
    <t>0,1888</t>
  </si>
  <si>
    <t>0,0933</t>
  </si>
  <si>
    <t>0,0741</t>
  </si>
  <si>
    <t>197</t>
  </si>
  <si>
    <t>430</t>
  </si>
  <si>
    <t>0,4581</t>
  </si>
  <si>
    <t>0,2222</t>
  </si>
  <si>
    <t>551</t>
  </si>
  <si>
    <t>3 221</t>
  </si>
  <si>
    <t>0,1711</t>
  </si>
  <si>
    <t>713</t>
  </si>
  <si>
    <t>3 058</t>
  </si>
  <si>
    <t>0,2332</t>
  </si>
  <si>
    <t>424</t>
  </si>
  <si>
    <t>1 599</t>
  </si>
  <si>
    <t>0,2652</t>
  </si>
  <si>
    <t>385</t>
  </si>
  <si>
    <t>1 709</t>
  </si>
  <si>
    <t>0,2253</t>
  </si>
  <si>
    <t>898</t>
  </si>
  <si>
    <t>3 482</t>
  </si>
  <si>
    <t>0,2579</t>
  </si>
  <si>
    <t>133</t>
  </si>
  <si>
    <t>990</t>
  </si>
  <si>
    <t>0,1343</t>
  </si>
  <si>
    <t>313</t>
  </si>
  <si>
    <t>0,1310</t>
  </si>
  <si>
    <t>126</t>
  </si>
  <si>
    <t>1 461</t>
  </si>
  <si>
    <t>0,0862</t>
  </si>
  <si>
    <t>1 273</t>
  </si>
  <si>
    <t>0,0408</t>
  </si>
  <si>
    <t>592</t>
  </si>
  <si>
    <t>2 304</t>
  </si>
  <si>
    <t>0,2569</t>
  </si>
  <si>
    <t>43</t>
  </si>
  <si>
    <t>597</t>
  </si>
  <si>
    <t>0,0720</t>
  </si>
  <si>
    <t>287</t>
  </si>
  <si>
    <t>0,2021</t>
  </si>
  <si>
    <t>120</t>
  </si>
  <si>
    <t>403</t>
  </si>
  <si>
    <t>0,2978</t>
  </si>
  <si>
    <t>454</t>
  </si>
  <si>
    <t>2 336</t>
  </si>
  <si>
    <t>0,1943</t>
  </si>
  <si>
    <t>545</t>
  </si>
  <si>
    <t>0,1523</t>
  </si>
  <si>
    <t>347</t>
  </si>
  <si>
    <t>0,1671</t>
  </si>
  <si>
    <t>101</t>
  </si>
  <si>
    <t>406</t>
  </si>
  <si>
    <t>0,2488</t>
  </si>
  <si>
    <t>443</t>
  </si>
  <si>
    <t>0,0971</t>
  </si>
  <si>
    <t>125</t>
  </si>
  <si>
    <t>437</t>
  </si>
  <si>
    <t>0,2860</t>
  </si>
  <si>
    <t>63</t>
  </si>
  <si>
    <t>497</t>
  </si>
  <si>
    <t>0,1268</t>
  </si>
  <si>
    <t>96</t>
  </si>
  <si>
    <t>974</t>
  </si>
  <si>
    <t>0,0986</t>
  </si>
  <si>
    <t>346</t>
  </si>
  <si>
    <t>0,2081</t>
  </si>
  <si>
    <t>1,1053</t>
  </si>
  <si>
    <t>3,9650</t>
  </si>
  <si>
    <t>3,97</t>
  </si>
  <si>
    <t>488</t>
  </si>
  <si>
    <t>0,1230</t>
  </si>
  <si>
    <t>383</t>
  </si>
  <si>
    <t>0,3133</t>
  </si>
  <si>
    <t>439</t>
  </si>
  <si>
    <t>0,0228</t>
  </si>
  <si>
    <t>162</t>
  </si>
  <si>
    <t>1 045</t>
  </si>
  <si>
    <t>0,1550</t>
  </si>
  <si>
    <t>86</t>
  </si>
  <si>
    <t>509</t>
  </si>
  <si>
    <t>0,1690</t>
  </si>
  <si>
    <t>121</t>
  </si>
  <si>
    <t>227</t>
  </si>
  <si>
    <t>0,5330</t>
  </si>
  <si>
    <t>0,6911</t>
  </si>
  <si>
    <t>0,5570</t>
  </si>
  <si>
    <t>568</t>
  </si>
  <si>
    <t>0,1514</t>
  </si>
  <si>
    <t>132</t>
  </si>
  <si>
    <t>817</t>
  </si>
  <si>
    <t>0,1616</t>
  </si>
  <si>
    <t>778</t>
  </si>
  <si>
    <t>0,0566</t>
  </si>
  <si>
    <t>537</t>
  </si>
  <si>
    <t>1 903</t>
  </si>
  <si>
    <t>0,2822</t>
  </si>
  <si>
    <t>446</t>
  </si>
  <si>
    <t>0,0291</t>
  </si>
  <si>
    <t>690</t>
  </si>
  <si>
    <t>0,1928</t>
  </si>
  <si>
    <t>401</t>
  </si>
  <si>
    <t>0,1596</t>
  </si>
  <si>
    <t>0,1233</t>
  </si>
  <si>
    <t>349</t>
  </si>
  <si>
    <t>1 149</t>
  </si>
  <si>
    <t>0,3037</t>
  </si>
  <si>
    <t>202</t>
  </si>
  <si>
    <t>0,0693</t>
  </si>
  <si>
    <t>275</t>
  </si>
  <si>
    <t>0,0655</t>
  </si>
  <si>
    <t>194</t>
  </si>
  <si>
    <t>709</t>
  </si>
  <si>
    <t>0,2736</t>
  </si>
  <si>
    <t>298</t>
  </si>
  <si>
    <t>1 029</t>
  </si>
  <si>
    <t>0,2896</t>
  </si>
  <si>
    <t>211</t>
  </si>
  <si>
    <t>0,3173</t>
  </si>
  <si>
    <t>48</t>
  </si>
  <si>
    <t>384</t>
  </si>
  <si>
    <t>0,1250</t>
  </si>
  <si>
    <t>355</t>
  </si>
  <si>
    <t>0,0282</t>
  </si>
  <si>
    <t>199</t>
  </si>
  <si>
    <t>524</t>
  </si>
  <si>
    <t>0,3798</t>
  </si>
  <si>
    <t>520</t>
  </si>
  <si>
    <t>0,0904</t>
  </si>
  <si>
    <t>176</t>
  </si>
  <si>
    <t>391</t>
  </si>
  <si>
    <t>0,4501</t>
  </si>
  <si>
    <t>56</t>
  </si>
  <si>
    <t>782</t>
  </si>
  <si>
    <t>0,0716</t>
  </si>
  <si>
    <t>165</t>
  </si>
  <si>
    <t>0,3818</t>
  </si>
  <si>
    <t>30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</si>
  <si>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</si>
  <si>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</si>
  <si>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</si>
  <si>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</si>
  <si>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</si>
  <si>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</si>
  <si>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122 052</t>
  </si>
  <si>
    <t>28 966</t>
  </si>
  <si>
    <t>340 063</t>
  </si>
  <si>
    <t>197 372</t>
  </si>
  <si>
    <t>0,3785</t>
  </si>
  <si>
    <t>0,1235</t>
  </si>
  <si>
    <t>0,9012</t>
  </si>
  <si>
    <t>2,2305</t>
  </si>
  <si>
    <t>0,6754</t>
  </si>
  <si>
    <t>0,4409</t>
  </si>
  <si>
    <t>1,09</t>
  </si>
  <si>
    <t>4 540</t>
  </si>
  <si>
    <t>0,4256</t>
  </si>
  <si>
    <t>0,5375</t>
  </si>
  <si>
    <t>2,5000</t>
  </si>
  <si>
    <t>144</t>
  </si>
  <si>
    <t>0,1851</t>
  </si>
  <si>
    <t>2,2502</t>
  </si>
  <si>
    <t>2,2142</t>
  </si>
  <si>
    <t>0,0400</t>
  </si>
  <si>
    <t>2,25</t>
  </si>
  <si>
    <t>10 668</t>
  </si>
  <si>
    <t>22 521</t>
  </si>
  <si>
    <t>0,4737</t>
  </si>
  <si>
    <t>0,1950</t>
  </si>
  <si>
    <t>0,20</t>
  </si>
  <si>
    <t>1 979</t>
  </si>
  <si>
    <t>161</t>
  </si>
  <si>
    <t>20 351</t>
  </si>
  <si>
    <t>2 216</t>
  </si>
  <si>
    <t>0,0972</t>
  </si>
  <si>
    <t>0,0727</t>
  </si>
  <si>
    <t>2,3750</t>
  </si>
  <si>
    <t>2,50</t>
  </si>
  <si>
    <t>6 601</t>
  </si>
  <si>
    <t>2 001</t>
  </si>
  <si>
    <t>13 571</t>
  </si>
  <si>
    <t>25 612</t>
  </si>
  <si>
    <t>0,4864</t>
  </si>
  <si>
    <t>0,0781</t>
  </si>
  <si>
    <t>0,1046</t>
  </si>
  <si>
    <t>0,0606</t>
  </si>
  <si>
    <t>1,0525</t>
  </si>
  <si>
    <t>4 372</t>
  </si>
  <si>
    <t>2 166</t>
  </si>
  <si>
    <t>15 895</t>
  </si>
  <si>
    <t>16 368</t>
  </si>
  <si>
    <t>0,2751</t>
  </si>
  <si>
    <t>0,1323</t>
  </si>
  <si>
    <t>1,6093</t>
  </si>
  <si>
    <t>1,1941</t>
  </si>
  <si>
    <t>0,6450</t>
  </si>
  <si>
    <t>1,84</t>
  </si>
  <si>
    <t>81</t>
  </si>
  <si>
    <t>5 973</t>
  </si>
  <si>
    <t>31 358</t>
  </si>
  <si>
    <t>0,1905</t>
  </si>
  <si>
    <t>1,5587</t>
  </si>
  <si>
    <t>2,1444</t>
  </si>
  <si>
    <t>0,0468</t>
  </si>
  <si>
    <t>2,0801</t>
  </si>
  <si>
    <t>7 934</t>
  </si>
  <si>
    <t>553</t>
  </si>
  <si>
    <t>24 841</t>
  </si>
  <si>
    <t>11 114</t>
  </si>
  <si>
    <t>0,3194</t>
  </si>
  <si>
    <t>0,0498</t>
  </si>
  <si>
    <t>1,2939</t>
  </si>
  <si>
    <t>1,0817</t>
  </si>
  <si>
    <t>0,4100</t>
  </si>
  <si>
    <t>1,49</t>
  </si>
  <si>
    <t>3 633</t>
  </si>
  <si>
    <t>219</t>
  </si>
  <si>
    <t>7 801</t>
  </si>
  <si>
    <t>3 206</t>
  </si>
  <si>
    <t>0,4657</t>
  </si>
  <si>
    <t>0,0683</t>
  </si>
  <si>
    <t>0,2520</t>
  </si>
  <si>
    <t>0,2049</t>
  </si>
  <si>
    <t>0,4675</t>
  </si>
  <si>
    <t>0,47</t>
  </si>
  <si>
    <t>2 108</t>
  </si>
  <si>
    <t>4 273</t>
  </si>
  <si>
    <t>0,4933</t>
  </si>
  <si>
    <t>0,0555</t>
  </si>
  <si>
    <t>4 096</t>
  </si>
  <si>
    <t>10 154</t>
  </si>
  <si>
    <t>0,4034</t>
  </si>
  <si>
    <t>0,6956</t>
  </si>
  <si>
    <t>4 116</t>
  </si>
  <si>
    <t>9 322</t>
  </si>
  <si>
    <t>0,4415</t>
  </si>
  <si>
    <t>0,4243</t>
  </si>
  <si>
    <t>0,42</t>
  </si>
  <si>
    <t>5 120</t>
  </si>
  <si>
    <t>15 694</t>
  </si>
  <si>
    <t>0,2308</t>
  </si>
  <si>
    <t>0,3262</t>
  </si>
  <si>
    <t>1,9247</t>
  </si>
  <si>
    <t>0,9533</t>
  </si>
  <si>
    <t>0,0269</t>
  </si>
  <si>
    <t>0,9400</t>
  </si>
  <si>
    <t>0,97</t>
  </si>
  <si>
    <t>6 001</t>
  </si>
  <si>
    <t>16 505</t>
  </si>
  <si>
    <t>0,3636</t>
  </si>
  <si>
    <t>0,9790</t>
  </si>
  <si>
    <t>0,98</t>
  </si>
  <si>
    <t>1 555</t>
  </si>
  <si>
    <t>28</t>
  </si>
  <si>
    <t>8 544</t>
  </si>
  <si>
    <t>0,2143</t>
  </si>
  <si>
    <t>0,1820</t>
  </si>
  <si>
    <t>2,0422</t>
  </si>
  <si>
    <t>2,2189</t>
  </si>
  <si>
    <t>0,0184</t>
  </si>
  <si>
    <t>2,1989</t>
  </si>
  <si>
    <t>2,22</t>
  </si>
  <si>
    <t>559</t>
  </si>
  <si>
    <t>138</t>
  </si>
  <si>
    <t>5 503</t>
  </si>
  <si>
    <t>2 030</t>
  </si>
  <si>
    <t>0,1016</t>
  </si>
  <si>
    <t>0,0680</t>
  </si>
  <si>
    <t>2,0025</t>
  </si>
  <si>
    <t>0,4975</t>
  </si>
  <si>
    <t>2 109</t>
  </si>
  <si>
    <t>695</t>
  </si>
  <si>
    <t>4 114</t>
  </si>
  <si>
    <t>3 347</t>
  </si>
  <si>
    <t>0,5126</t>
  </si>
  <si>
    <t>0,2076</t>
  </si>
  <si>
    <t>1,9944</t>
  </si>
  <si>
    <t>0,4527</t>
  </si>
  <si>
    <t>3 824</t>
  </si>
  <si>
    <t>6 369</t>
  </si>
  <si>
    <t>2 870</t>
  </si>
  <si>
    <t>0,6004</t>
  </si>
  <si>
    <t>0,1871</t>
  </si>
  <si>
    <t>2,1742</t>
  </si>
  <si>
    <t>0,4761</t>
  </si>
  <si>
    <t>7 603</t>
  </si>
  <si>
    <t>863</t>
  </si>
  <si>
    <t>17 647</t>
  </si>
  <si>
    <t>7 606</t>
  </si>
  <si>
    <t>0,4308</t>
  </si>
  <si>
    <t>0,1135</t>
  </si>
  <si>
    <t>0,3779</t>
  </si>
  <si>
    <t>0,6125</t>
  </si>
  <si>
    <t>1 281</t>
  </si>
  <si>
    <t>5 092</t>
  </si>
  <si>
    <t>1 660</t>
  </si>
  <si>
    <t>0,2516</t>
  </si>
  <si>
    <t>0,1000</t>
  </si>
  <si>
    <t>1,7766</t>
  </si>
  <si>
    <t>1,3502</t>
  </si>
  <si>
    <t>1 132</t>
  </si>
  <si>
    <t>2 514</t>
  </si>
  <si>
    <t>835</t>
  </si>
  <si>
    <t>0,4503</t>
  </si>
  <si>
    <t>0,1796</t>
  </si>
  <si>
    <t>0,3616</t>
  </si>
  <si>
    <t>2,2400</t>
  </si>
  <si>
    <t>0,2875</t>
  </si>
  <si>
    <t>0,4592</t>
  </si>
  <si>
    <t>1 090</t>
  </si>
  <si>
    <t>98</t>
  </si>
  <si>
    <t>4 493</t>
  </si>
  <si>
    <t>3 702</t>
  </si>
  <si>
    <t>0,2426</t>
  </si>
  <si>
    <t>0,0265</t>
  </si>
  <si>
    <t>1,8407</t>
  </si>
  <si>
    <t>1,3584</t>
  </si>
  <si>
    <t>0,6550</t>
  </si>
  <si>
    <t>2,01</t>
  </si>
  <si>
    <t>902</t>
  </si>
  <si>
    <t>533</t>
  </si>
  <si>
    <t>0,4069</t>
  </si>
  <si>
    <t>0,0826</t>
  </si>
  <si>
    <t>0,6707</t>
  </si>
  <si>
    <t>0,5392</t>
  </si>
  <si>
    <t>0,4900</t>
  </si>
  <si>
    <t>1,03</t>
  </si>
  <si>
    <t>1 257</t>
  </si>
  <si>
    <t>2 919</t>
  </si>
  <si>
    <t>824</t>
  </si>
  <si>
    <t>0,4306</t>
  </si>
  <si>
    <t>0,2027</t>
  </si>
  <si>
    <t>0,5019</t>
  </si>
  <si>
    <t>2,0374</t>
  </si>
  <si>
    <t>0,4111</t>
  </si>
  <si>
    <t>0,3688</t>
  </si>
  <si>
    <t>0,78</t>
  </si>
  <si>
    <t>708</t>
  </si>
  <si>
    <t>333</t>
  </si>
  <si>
    <t>3 732</t>
  </si>
  <si>
    <t>2 116</t>
  </si>
  <si>
    <t>0,1897</t>
  </si>
  <si>
    <t>0,1574</t>
  </si>
  <si>
    <t>2,2174</t>
  </si>
  <si>
    <t>2,4348</t>
  </si>
  <si>
    <t>1,7717</t>
  </si>
  <si>
    <t>0,4894</t>
  </si>
  <si>
    <t>2,26</t>
  </si>
  <si>
    <t>4 083</t>
  </si>
  <si>
    <t>896</t>
  </si>
  <si>
    <t>7 266</t>
  </si>
  <si>
    <t>4 890</t>
  </si>
  <si>
    <t>0,5619</t>
  </si>
  <si>
    <t>0,1832</t>
  </si>
  <si>
    <t>2,2084</t>
  </si>
  <si>
    <t>0,4947</t>
  </si>
  <si>
    <t>0,49</t>
  </si>
  <si>
    <t>917</t>
  </si>
  <si>
    <t>2 600</t>
  </si>
  <si>
    <t>929</t>
  </si>
  <si>
    <t>0,3527</t>
  </si>
  <si>
    <t>0,0915</t>
  </si>
  <si>
    <t>1,0567</t>
  </si>
  <si>
    <t>0,8506</t>
  </si>
  <si>
    <t>0,4875</t>
  </si>
  <si>
    <t>1,34</t>
  </si>
  <si>
    <t>798</t>
  </si>
  <si>
    <t>75</t>
  </si>
  <si>
    <t>1 889</t>
  </si>
  <si>
    <t>971</t>
  </si>
  <si>
    <t>0,4224</t>
  </si>
  <si>
    <t>0,0772</t>
  </si>
  <si>
    <t>0,5603</t>
  </si>
  <si>
    <t>0,4443</t>
  </si>
  <si>
    <t>0,5175</t>
  </si>
  <si>
    <t>0,96</t>
  </si>
  <si>
    <t>1 610</t>
  </si>
  <si>
    <t>303</t>
  </si>
  <si>
    <t>3 534</t>
  </si>
  <si>
    <t>1 683</t>
  </si>
  <si>
    <t>0,4556</t>
  </si>
  <si>
    <t>0,1800</t>
  </si>
  <si>
    <t>0,3239</t>
  </si>
  <si>
    <t>2,2365</t>
  </si>
  <si>
    <t>0,2507</t>
  </si>
  <si>
    <t>0,5054</t>
  </si>
  <si>
    <t>0,76</t>
  </si>
  <si>
    <t>1 085</t>
  </si>
  <si>
    <t>1 996</t>
  </si>
  <si>
    <t>676</t>
  </si>
  <si>
    <t>0,5436</t>
  </si>
  <si>
    <t>0,1967</t>
  </si>
  <si>
    <t>2,0900</t>
  </si>
  <si>
    <t>0,4347</t>
  </si>
  <si>
    <t>0,43</t>
  </si>
  <si>
    <t>301</t>
  </si>
  <si>
    <t>105</t>
  </si>
  <si>
    <t>1 682</t>
  </si>
  <si>
    <t>629</t>
  </si>
  <si>
    <t>0,1790</t>
  </si>
  <si>
    <t>0,1669</t>
  </si>
  <si>
    <t>2,2936</t>
  </si>
  <si>
    <t>2,3514</t>
  </si>
  <si>
    <t>1,8005</t>
  </si>
  <si>
    <t>0,5056</t>
  </si>
  <si>
    <t>88</t>
  </si>
  <si>
    <t>11 282</t>
  </si>
  <si>
    <t>5 594</t>
  </si>
  <si>
    <t>0,0315</t>
  </si>
  <si>
    <t>1,9575</t>
  </si>
  <si>
    <t>0,5425</t>
  </si>
  <si>
    <t>847</t>
  </si>
  <si>
    <t>2 549</t>
  </si>
  <si>
    <t>849</t>
  </si>
  <si>
    <t>0,3323</t>
  </si>
  <si>
    <t>0,0730</t>
  </si>
  <si>
    <t>1,2020</t>
  </si>
  <si>
    <t>0,9748</t>
  </si>
  <si>
    <t>0,4725</t>
  </si>
  <si>
    <t>796</t>
  </si>
  <si>
    <t>78</t>
  </si>
  <si>
    <t>2 558</t>
  </si>
  <si>
    <t>729</t>
  </si>
  <si>
    <t>0,3112</t>
  </si>
  <si>
    <t>0,1070</t>
  </si>
  <si>
    <t>1,3523</t>
  </si>
  <si>
    <t>0,4850</t>
  </si>
  <si>
    <t>1,58</t>
  </si>
  <si>
    <t>1 551</t>
  </si>
  <si>
    <t>435</t>
  </si>
  <si>
    <t>3 142</t>
  </si>
  <si>
    <t>2 423</t>
  </si>
  <si>
    <t>0,4936</t>
  </si>
  <si>
    <t>0,1795</t>
  </si>
  <si>
    <t>0,0534</t>
  </si>
  <si>
    <t>2,2409</t>
  </si>
  <si>
    <t>0,0410</t>
  </si>
  <si>
    <t>0,5221</t>
  </si>
  <si>
    <t>2 563</t>
  </si>
  <si>
    <t>989</t>
  </si>
  <si>
    <t>4 645</t>
  </si>
  <si>
    <t>2 900</t>
  </si>
  <si>
    <t>0,5518</t>
  </si>
  <si>
    <t>0,3410</t>
  </si>
  <si>
    <t>0,8234</t>
  </si>
  <si>
    <t>0,1836</t>
  </si>
  <si>
    <t>0,18</t>
  </si>
  <si>
    <t>1 685</t>
  </si>
  <si>
    <t>4 818</t>
  </si>
  <si>
    <t>1 256</t>
  </si>
  <si>
    <t>0,1306</t>
  </si>
  <si>
    <t>1,0781</t>
  </si>
  <si>
    <t>0,8431</t>
  </si>
  <si>
    <t>0,5450</t>
  </si>
  <si>
    <t>1,39</t>
  </si>
  <si>
    <t>4 150</t>
  </si>
  <si>
    <t>877</t>
  </si>
  <si>
    <t>15 817</t>
  </si>
  <si>
    <t>7 385</t>
  </si>
  <si>
    <t>0,2624</t>
  </si>
  <si>
    <t>0,1188</t>
  </si>
  <si>
    <t>1,6997</t>
  </si>
  <si>
    <t>1,2833</t>
  </si>
  <si>
    <t>1,90</t>
  </si>
  <si>
    <t>612</t>
  </si>
  <si>
    <t>4 201</t>
  </si>
  <si>
    <t>3 054</t>
  </si>
  <si>
    <t>0,1457</t>
  </si>
  <si>
    <t>0,0144</t>
  </si>
  <si>
    <t>1,8850</t>
  </si>
  <si>
    <t>0,6150</t>
  </si>
  <si>
    <t>2 604</t>
  </si>
  <si>
    <t>236</t>
  </si>
  <si>
    <t>5 197</t>
  </si>
  <si>
    <t>1 759</t>
  </si>
  <si>
    <t>0,5011</t>
  </si>
  <si>
    <t>0,1342</t>
  </si>
  <si>
    <t>1 389</t>
  </si>
  <si>
    <t>192</t>
  </si>
  <si>
    <t>3 544</t>
  </si>
  <si>
    <t>900</t>
  </si>
  <si>
    <t>0,3919</t>
  </si>
  <si>
    <t>0,2133</t>
  </si>
  <si>
    <t>0,7775</t>
  </si>
  <si>
    <t>1,9444</t>
  </si>
  <si>
    <t>0,6500</t>
  </si>
  <si>
    <t>0,3189</t>
  </si>
  <si>
    <t>1 678</t>
  </si>
  <si>
    <t>288</t>
  </si>
  <si>
    <t>3 510</t>
  </si>
  <si>
    <t>1 614</t>
  </si>
  <si>
    <t>0,4781</t>
  </si>
  <si>
    <t>0,1784</t>
  </si>
  <si>
    <t>0,1637</t>
  </si>
  <si>
    <t>2,2505</t>
  </si>
  <si>
    <t>0,1238</t>
  </si>
  <si>
    <t>0,5491</t>
  </si>
  <si>
    <t>3 340</t>
  </si>
  <si>
    <t>492</t>
  </si>
  <si>
    <t>9 145</t>
  </si>
  <si>
    <t>3 229</t>
  </si>
  <si>
    <t>0,3652</t>
  </si>
  <si>
    <t>0,1524</t>
  </si>
  <si>
    <t>0,9676</t>
  </si>
  <si>
    <t>2,4787</t>
  </si>
  <si>
    <t>0,7451</t>
  </si>
  <si>
    <t>0,5701</t>
  </si>
  <si>
    <t>1,32</t>
  </si>
  <si>
    <t>491</t>
  </si>
  <si>
    <t>1 187</t>
  </si>
  <si>
    <t>335</t>
  </si>
  <si>
    <t>0,4136</t>
  </si>
  <si>
    <t>0,1791</t>
  </si>
  <si>
    <t>0,6230</t>
  </si>
  <si>
    <t>2,2444</t>
  </si>
  <si>
    <t>0,4953</t>
  </si>
  <si>
    <t>0,4601</t>
  </si>
  <si>
    <t>195</t>
  </si>
  <si>
    <t>2 328</t>
  </si>
  <si>
    <t>538</t>
  </si>
  <si>
    <t>0,3540</t>
  </si>
  <si>
    <t>0,3625</t>
  </si>
  <si>
    <t>1,0474</t>
  </si>
  <si>
    <t>0,6347</t>
  </si>
  <si>
    <t>0,8788</t>
  </si>
  <si>
    <t>0,1022</t>
  </si>
  <si>
    <t>2 891</t>
  </si>
  <si>
    <t>619</t>
  </si>
  <si>
    <t>6 648</t>
  </si>
  <si>
    <t>3 349</t>
  </si>
  <si>
    <t>0,4349</t>
  </si>
  <si>
    <t>0,1848</t>
  </si>
  <si>
    <t>0,4713</t>
  </si>
  <si>
    <t>2,1944</t>
  </si>
  <si>
    <t>0,5662</t>
  </si>
  <si>
    <t>0,92</t>
  </si>
  <si>
    <t>1 749</t>
  </si>
  <si>
    <t>145</t>
  </si>
  <si>
    <t>7 794</t>
  </si>
  <si>
    <t>3 933</t>
  </si>
  <si>
    <t>0,2244</t>
  </si>
  <si>
    <t>0,0369</t>
  </si>
  <si>
    <t>1,9703</t>
  </si>
  <si>
    <t>1,5290</t>
  </si>
  <si>
    <t>0,5600</t>
  </si>
  <si>
    <t>1 086</t>
  </si>
  <si>
    <t>2 804</t>
  </si>
  <si>
    <t>1 657</t>
  </si>
  <si>
    <t>0,3873</t>
  </si>
  <si>
    <t>0,1304</t>
  </si>
  <si>
    <t>0,8102</t>
  </si>
  <si>
    <t>0,6247</t>
  </si>
  <si>
    <t>0,5725</t>
  </si>
  <si>
    <t>1,20</t>
  </si>
  <si>
    <t>1 260</t>
  </si>
  <si>
    <t>449</t>
  </si>
  <si>
    <t>2 755</t>
  </si>
  <si>
    <t>2 263</t>
  </si>
  <si>
    <t>0,4574</t>
  </si>
  <si>
    <t>0,1984</t>
  </si>
  <si>
    <t>0,3111</t>
  </si>
  <si>
    <t>2,0751</t>
  </si>
  <si>
    <t>0,5354</t>
  </si>
  <si>
    <t>954</t>
  </si>
  <si>
    <t>3 162</t>
  </si>
  <si>
    <t>1 540</t>
  </si>
  <si>
    <t>0,3017</t>
  </si>
  <si>
    <t>0,0558</t>
  </si>
  <si>
    <t>1,4199</t>
  </si>
  <si>
    <t>1,1373</t>
  </si>
  <si>
    <t>1 488</t>
  </si>
  <si>
    <t>224</t>
  </si>
  <si>
    <t>3 497</t>
  </si>
  <si>
    <t>882</t>
  </si>
  <si>
    <t>0,4255</t>
  </si>
  <si>
    <t>0,2540</t>
  </si>
  <si>
    <t>0,5382</t>
  </si>
  <si>
    <t>1,5871</t>
  </si>
  <si>
    <t>0,4392</t>
  </si>
  <si>
    <t>0,2920</t>
  </si>
  <si>
    <t>0,73</t>
  </si>
  <si>
    <t>1 291</t>
  </si>
  <si>
    <t>2 654</t>
  </si>
  <si>
    <t>1 631</t>
  </si>
  <si>
    <t>0,2716</t>
  </si>
  <si>
    <t>1,4326</t>
  </si>
  <si>
    <t>0,0778</t>
  </si>
  <si>
    <t>0,3667</t>
  </si>
  <si>
    <t>0,37</t>
  </si>
  <si>
    <t>354</t>
  </si>
  <si>
    <t>40</t>
  </si>
  <si>
    <t>1 193</t>
  </si>
  <si>
    <t>92</t>
  </si>
  <si>
    <t>0,2967</t>
  </si>
  <si>
    <t>0,4348</t>
  </si>
  <si>
    <t>1,4555</t>
  </si>
  <si>
    <t>1,3900</t>
  </si>
  <si>
    <t>2 348</t>
  </si>
  <si>
    <t>4 369</t>
  </si>
  <si>
    <t>0,5374</t>
  </si>
  <si>
    <t>1,0736</t>
  </si>
  <si>
    <t>0,01</t>
  </si>
  <si>
    <t>1 578</t>
  </si>
  <si>
    <t>4 865</t>
  </si>
  <si>
    <t>0,3244</t>
  </si>
  <si>
    <t>1,2583</t>
  </si>
  <si>
    <t>1,26</t>
  </si>
  <si>
    <t>1 028</t>
  </si>
  <si>
    <t>0,4786</t>
  </si>
  <si>
    <t>0,1601</t>
  </si>
  <si>
    <t>0,16</t>
  </si>
  <si>
    <t>1 078</t>
  </si>
  <si>
    <t>1 739</t>
  </si>
  <si>
    <t>0,6199</t>
  </si>
  <si>
    <t>0,4286</t>
  </si>
  <si>
    <t>0,5161</t>
  </si>
  <si>
    <t>131</t>
  </si>
  <si>
    <t>0,3899</t>
  </si>
  <si>
    <t>0,7917</t>
  </si>
  <si>
    <t>0,79</t>
  </si>
  <si>
    <t>51</t>
  </si>
  <si>
    <t>107</t>
  </si>
  <si>
    <t>0,4766</t>
  </si>
  <si>
    <t>0,1744</t>
  </si>
  <si>
    <t>0,1728</t>
  </si>
  <si>
    <t>0,1364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</si>
  <si>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</si>
  <si>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</si>
  <si>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</si>
  <si>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</si>
  <si>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</si>
  <si>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</si>
  <si>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1 902 618</t>
  </si>
  <si>
    <t>0,226</t>
  </si>
  <si>
    <t>0,774</t>
  </si>
  <si>
    <t>18 616</t>
  </si>
  <si>
    <t>5 693</t>
  </si>
  <si>
    <t>0,016</t>
  </si>
  <si>
    <t>0,984</t>
  </si>
  <si>
    <t>93 401</t>
  </si>
  <si>
    <t>0,05</t>
  </si>
  <si>
    <t>0,95</t>
  </si>
  <si>
    <t>95 709</t>
  </si>
  <si>
    <t>0,421</t>
  </si>
  <si>
    <t>0,579</t>
  </si>
  <si>
    <t>90 910</t>
  </si>
  <si>
    <t>0,258</t>
  </si>
  <si>
    <t>0,742</t>
  </si>
  <si>
    <t>55 832</t>
  </si>
  <si>
    <t>0,03</t>
  </si>
  <si>
    <t>127 719</t>
  </si>
  <si>
    <t>0,164</t>
  </si>
  <si>
    <t>0,836</t>
  </si>
  <si>
    <t>53 769</t>
  </si>
  <si>
    <t>0,187</t>
  </si>
  <si>
    <t>0,813</t>
  </si>
  <si>
    <t>20 032</t>
  </si>
  <si>
    <t>33 856</t>
  </si>
  <si>
    <t>0,986</t>
  </si>
  <si>
    <t>0,014</t>
  </si>
  <si>
    <t>70 658</t>
  </si>
  <si>
    <t>19 182</t>
  </si>
  <si>
    <t>0,991</t>
  </si>
  <si>
    <t>0,009</t>
  </si>
  <si>
    <t>24 863</t>
  </si>
  <si>
    <t>0,199</t>
  </si>
  <si>
    <t>0,801</t>
  </si>
  <si>
    <t>26 210</t>
  </si>
  <si>
    <t>0,227</t>
  </si>
  <si>
    <t>0,773</t>
  </si>
  <si>
    <t>35 957</t>
  </si>
  <si>
    <t>0,219</t>
  </si>
  <si>
    <t>0,781</t>
  </si>
  <si>
    <t>107 743</t>
  </si>
  <si>
    <t>0,245</t>
  </si>
  <si>
    <t>0,755</t>
  </si>
  <si>
    <t>21 577</t>
  </si>
  <si>
    <t>18 364</t>
  </si>
  <si>
    <t>0,205</t>
  </si>
  <si>
    <t>0,795</t>
  </si>
  <si>
    <t>20 190</t>
  </si>
  <si>
    <t>0,262</t>
  </si>
  <si>
    <t>0,738</t>
  </si>
  <si>
    <t>12 781</t>
  </si>
  <si>
    <t>0,196</t>
  </si>
  <si>
    <t>0,804</t>
  </si>
  <si>
    <t>17 564</t>
  </si>
  <si>
    <t>0,181</t>
  </si>
  <si>
    <t>0,819</t>
  </si>
  <si>
    <t>14 587</t>
  </si>
  <si>
    <t>0,201</t>
  </si>
  <si>
    <t>0,799</t>
  </si>
  <si>
    <t>43 508</t>
  </si>
  <si>
    <t>0,224</t>
  </si>
  <si>
    <t>0,776</t>
  </si>
  <si>
    <t>12 785</t>
  </si>
  <si>
    <t>0,195</t>
  </si>
  <si>
    <t>0,805</t>
  </si>
  <si>
    <t>13 645</t>
  </si>
  <si>
    <t>0,207</t>
  </si>
  <si>
    <t>0,793</t>
  </si>
  <si>
    <t>23 431</t>
  </si>
  <si>
    <t>15 268</t>
  </si>
  <si>
    <t>0,208</t>
  </si>
  <si>
    <t>0,792</t>
  </si>
  <si>
    <t>16 641</t>
  </si>
  <si>
    <t>0,215</t>
  </si>
  <si>
    <t>0,785</t>
  </si>
  <si>
    <t>37 482</t>
  </si>
  <si>
    <t>0,217</t>
  </si>
  <si>
    <t>0,783</t>
  </si>
  <si>
    <t>15 325</t>
  </si>
  <si>
    <t>0,189</t>
  </si>
  <si>
    <t>0,811</t>
  </si>
  <si>
    <t>10 486</t>
  </si>
  <si>
    <t>0,194</t>
  </si>
  <si>
    <t>0,806</t>
  </si>
  <si>
    <t>27 505</t>
  </si>
  <si>
    <t>0,233</t>
  </si>
  <si>
    <t>0,767</t>
  </si>
  <si>
    <t>31 445</t>
  </si>
  <si>
    <t>0,223</t>
  </si>
  <si>
    <t>0,777</t>
  </si>
  <si>
    <t>19 195</t>
  </si>
  <si>
    <t>0,218</t>
  </si>
  <si>
    <t>0,782</t>
  </si>
  <si>
    <t>81 832</t>
  </si>
  <si>
    <t>23 215</t>
  </si>
  <si>
    <t>0,246</t>
  </si>
  <si>
    <t>0,754</t>
  </si>
  <si>
    <t>23 395</t>
  </si>
  <si>
    <t>12 529</t>
  </si>
  <si>
    <t>23 200</t>
  </si>
  <si>
    <t>0,244</t>
  </si>
  <si>
    <t>0,756</t>
  </si>
  <si>
    <t>37 011</t>
  </si>
  <si>
    <t>0,23</t>
  </si>
  <si>
    <t>0,77</t>
  </si>
  <si>
    <t>10 447</t>
  </si>
  <si>
    <t>11 998</t>
  </si>
  <si>
    <t>0,161</t>
  </si>
  <si>
    <t>0,839</t>
  </si>
  <si>
    <t>45 163</t>
  </si>
  <si>
    <t>41 521</t>
  </si>
  <si>
    <t>22 191</t>
  </si>
  <si>
    <t>0,229</t>
  </si>
  <si>
    <t>0,771</t>
  </si>
  <si>
    <t>25 645</t>
  </si>
  <si>
    <t>18 176</t>
  </si>
  <si>
    <t>16 455</t>
  </si>
  <si>
    <t>0,184</t>
  </si>
  <si>
    <t>0,816</t>
  </si>
  <si>
    <t>26 249</t>
  </si>
  <si>
    <t>0,256</t>
  </si>
  <si>
    <t>0,744</t>
  </si>
  <si>
    <t>9 299</t>
  </si>
  <si>
    <t>0,045</t>
  </si>
  <si>
    <t>0,955</t>
  </si>
  <si>
    <t>17 089</t>
  </si>
  <si>
    <t>0,012</t>
  </si>
  <si>
    <t>0,988</t>
  </si>
  <si>
    <t>6 269</t>
  </si>
  <si>
    <t>1 879</t>
  </si>
  <si>
    <t>0,388</t>
  </si>
  <si>
    <t>0,612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</si>
  <si>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</si>
  <si>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</si>
  <si>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</si>
  <si>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</si>
  <si>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</si>
  <si>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</si>
  <si>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</si>
  <si>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</si>
  <si>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</si>
  <si>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</si>
  <si>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</si>
  <si>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>3,84</t>
  </si>
  <si>
    <t>4,46</t>
  </si>
  <si>
    <t>3,32</t>
  </si>
  <si>
    <t>4,08</t>
  </si>
  <si>
    <t>4,50</t>
  </si>
  <si>
    <t>4,55</t>
  </si>
  <si>
    <t>4,60</t>
  </si>
  <si>
    <t>4,49</t>
  </si>
  <si>
    <t>4,87</t>
  </si>
  <si>
    <t>4,57</t>
  </si>
  <si>
    <t>4,45</t>
  </si>
  <si>
    <t>4,44</t>
  </si>
  <si>
    <t>4,43</t>
  </si>
  <si>
    <t>4,13</t>
  </si>
  <si>
    <t>4,63</t>
  </si>
  <si>
    <t>4,72</t>
  </si>
  <si>
    <t>3,15</t>
  </si>
  <si>
    <t>4,78</t>
  </si>
  <si>
    <t>4,12</t>
  </si>
  <si>
    <t>3,59</t>
  </si>
  <si>
    <t>1,94</t>
  </si>
  <si>
    <t>Среднее значение по всем МО</t>
  </si>
  <si>
    <t>1,2</t>
  </si>
  <si>
    <t>11,89</t>
  </si>
  <si>
    <t>24,82</t>
  </si>
  <si>
    <t>0,4150</t>
  </si>
  <si>
    <t>0,6383</t>
  </si>
  <si>
    <t>0,3532</t>
  </si>
  <si>
    <t>0,9915</t>
  </si>
  <si>
    <t>0,99</t>
  </si>
  <si>
    <t>1,1682</t>
  </si>
  <si>
    <t>1,0673</t>
  </si>
  <si>
    <t>1,2468</t>
  </si>
  <si>
    <t>2,3141</t>
  </si>
  <si>
    <t>0,8462</t>
  </si>
  <si>
    <t>0,8815</t>
  </si>
  <si>
    <t>0,7740</t>
  </si>
  <si>
    <t>0,9447</t>
  </si>
  <si>
    <t>1,7187</t>
  </si>
  <si>
    <t>1,6345</t>
  </si>
  <si>
    <t>0,8750</t>
  </si>
  <si>
    <t>0,3077</t>
  </si>
  <si>
    <t>0,6385</t>
  </si>
  <si>
    <t>0,8147</t>
  </si>
  <si>
    <t>0,5635</t>
  </si>
  <si>
    <t>1,3782</t>
  </si>
  <si>
    <t>0,7966</t>
  </si>
  <si>
    <t>0,8889</t>
  </si>
  <si>
    <t>1,8621</t>
  </si>
  <si>
    <t>1,1379</t>
  </si>
  <si>
    <t>2,2230</t>
  </si>
  <si>
    <t>0,8148</t>
  </si>
  <si>
    <t>0,4839</t>
  </si>
  <si>
    <t>1,3213</t>
  </si>
  <si>
    <t>1,3134</t>
  </si>
  <si>
    <t>1,3283</t>
  </si>
  <si>
    <t>2,6417</t>
  </si>
  <si>
    <t>2,2085</t>
  </si>
  <si>
    <t>2,21</t>
  </si>
  <si>
    <t>2,4390</t>
  </si>
  <si>
    <t>0,2857</t>
  </si>
  <si>
    <t>0,8428</t>
  </si>
  <si>
    <t>0,5533</t>
  </si>
  <si>
    <t>0,1743</t>
  </si>
  <si>
    <t>0,4005</t>
  </si>
  <si>
    <t>0,5748</t>
  </si>
  <si>
    <t>0,57</t>
  </si>
  <si>
    <t>0,6571</t>
  </si>
  <si>
    <t>0,5136</t>
  </si>
  <si>
    <t>0,7200</t>
  </si>
  <si>
    <t>1,2336</t>
  </si>
  <si>
    <t>0,7000</t>
  </si>
  <si>
    <t>1,3837</t>
  </si>
  <si>
    <t>1,8023</t>
  </si>
  <si>
    <t>0,9975</t>
  </si>
  <si>
    <t>2,7998</t>
  </si>
  <si>
    <t>2,80</t>
  </si>
  <si>
    <t>0,8125</t>
  </si>
  <si>
    <t>0,6486</t>
  </si>
  <si>
    <t>0,65</t>
  </si>
  <si>
    <t>0,2213</t>
  </si>
  <si>
    <t>0,0272</t>
  </si>
  <si>
    <t>0,0218</t>
  </si>
  <si>
    <t>0,02</t>
  </si>
  <si>
    <t>2,2500</t>
  </si>
  <si>
    <t>2,3191</t>
  </si>
  <si>
    <t>0,9389</t>
  </si>
  <si>
    <t>0,1154</t>
  </si>
  <si>
    <t>1,0543</t>
  </si>
  <si>
    <t>0,8244</t>
  </si>
  <si>
    <t>0,6471</t>
  </si>
  <si>
    <t>0,4762</t>
  </si>
  <si>
    <t>1,2914</t>
  </si>
  <si>
    <t>1,2488</t>
  </si>
  <si>
    <t>1,3281</t>
  </si>
  <si>
    <t>2,5769</t>
  </si>
  <si>
    <t>1,9455</t>
  </si>
  <si>
    <t>0,6255</t>
  </si>
  <si>
    <t>1,0269</t>
  </si>
  <si>
    <t>1,6524</t>
  </si>
  <si>
    <t>1,2558</t>
  </si>
  <si>
    <t>0,6429</t>
  </si>
  <si>
    <t>0,5111</t>
  </si>
  <si>
    <t>0,51</t>
  </si>
  <si>
    <t>0,9612</t>
  </si>
  <si>
    <t>1,7734</t>
  </si>
  <si>
    <t>2,7346</t>
  </si>
  <si>
    <t>2,0126</t>
  </si>
  <si>
    <t>0,9962</t>
  </si>
  <si>
    <t>1,1094</t>
  </si>
  <si>
    <t>0,9210</t>
  </si>
  <si>
    <t>2,0304</t>
  </si>
  <si>
    <t>2,0598</t>
  </si>
  <si>
    <t>0,7600</t>
  </si>
  <si>
    <t>2,8198</t>
  </si>
  <si>
    <t>2,3094</t>
  </si>
  <si>
    <t>1,1970</t>
  </si>
  <si>
    <t>0,7522</t>
  </si>
  <si>
    <t>1,0041</t>
  </si>
  <si>
    <t>1,7563</t>
  </si>
  <si>
    <t>1,3629</t>
  </si>
  <si>
    <t>0,8060</t>
  </si>
  <si>
    <t>0,81</t>
  </si>
  <si>
    <t>0,7377</t>
  </si>
  <si>
    <t>0,8951</t>
  </si>
  <si>
    <t>0,6603</t>
  </si>
  <si>
    <t>1,5554</t>
  </si>
  <si>
    <t>1,2334</t>
  </si>
  <si>
    <t>0,3628</t>
  </si>
  <si>
    <t>0,2808</t>
  </si>
  <si>
    <t>0,28</t>
  </si>
  <si>
    <t>0,4716</t>
  </si>
  <si>
    <t>0,4170</t>
  </si>
  <si>
    <t>1,3692</t>
  </si>
  <si>
    <t>1,7862</t>
  </si>
  <si>
    <t>1,3986</t>
  </si>
  <si>
    <t>1,40</t>
  </si>
  <si>
    <t>0,2368</t>
  </si>
  <si>
    <t>0,1909</t>
  </si>
  <si>
    <t>1,3484</t>
  </si>
  <si>
    <t>0,6097</t>
  </si>
  <si>
    <t>0,3002</t>
  </si>
  <si>
    <t>0,9099</t>
  </si>
  <si>
    <t>0,6979</t>
  </si>
  <si>
    <t>1,1239</t>
  </si>
  <si>
    <t>1,0461</t>
  </si>
  <si>
    <t>0,2289</t>
  </si>
  <si>
    <t>1,2750</t>
  </si>
  <si>
    <t>0,9907</t>
  </si>
  <si>
    <t>0,8340</t>
  </si>
  <si>
    <t>0,6846</t>
  </si>
  <si>
    <t>1,5186</t>
  </si>
  <si>
    <t>1,1876</t>
  </si>
  <si>
    <t>0,4828</t>
  </si>
  <si>
    <t>1,3170</t>
  </si>
  <si>
    <t>0,8245</t>
  </si>
  <si>
    <t>1,7494</t>
  </si>
  <si>
    <t>2,5739</t>
  </si>
  <si>
    <t>1,9407</t>
  </si>
  <si>
    <t>0,3830</t>
  </si>
  <si>
    <t>0,4239</t>
  </si>
  <si>
    <t>0,8069</t>
  </si>
  <si>
    <t>0,6084</t>
  </si>
  <si>
    <t>2,3791</t>
  </si>
  <si>
    <t>0,2869</t>
  </si>
  <si>
    <t>0,2116</t>
  </si>
  <si>
    <t>0,4985</t>
  </si>
  <si>
    <t>1,6274</t>
  </si>
  <si>
    <t>0,3001</t>
  </si>
  <si>
    <t>1,9275</t>
  </si>
  <si>
    <t>1,4591</t>
  </si>
  <si>
    <t>1,6364</t>
  </si>
  <si>
    <t>2,3100</t>
  </si>
  <si>
    <t>0,3980</t>
  </si>
  <si>
    <t>0,40</t>
  </si>
  <si>
    <t>2,5140</t>
  </si>
  <si>
    <t>2,51</t>
  </si>
  <si>
    <t>0,4240</t>
  </si>
  <si>
    <t>0,1392</t>
  </si>
  <si>
    <t>0,5632</t>
  </si>
  <si>
    <t>0,4179</t>
  </si>
  <si>
    <t>0,7650</t>
  </si>
  <si>
    <t>0,1411</t>
  </si>
  <si>
    <t>0,9061</t>
  </si>
  <si>
    <t>0,6732</t>
  </si>
  <si>
    <t>1,9225</t>
  </si>
  <si>
    <t>0,8867</t>
  </si>
  <si>
    <t>2,8092</t>
  </si>
  <si>
    <t>2,2474</t>
  </si>
  <si>
    <t>0,9780</t>
  </si>
  <si>
    <t>0,3750</t>
  </si>
  <si>
    <t>0,8993</t>
  </si>
  <si>
    <t>0,4799</t>
  </si>
  <si>
    <t>1,1508</t>
  </si>
  <si>
    <t>1,6307</t>
  </si>
  <si>
    <t>1,2132</t>
  </si>
  <si>
    <t>0,2955</t>
  </si>
  <si>
    <t>0,30</t>
  </si>
  <si>
    <t>1,1070</t>
  </si>
  <si>
    <t>1,0863</t>
  </si>
  <si>
    <t>1,1223</t>
  </si>
  <si>
    <t>2,2086</t>
  </si>
  <si>
    <t>0,38</t>
  </si>
  <si>
    <t>1,4880</t>
  </si>
  <si>
    <t>0,0174</t>
  </si>
  <si>
    <t>0,4163</t>
  </si>
  <si>
    <t>1 282</t>
  </si>
  <si>
    <t>0,1007</t>
  </si>
  <si>
    <t>0,4164</t>
  </si>
  <si>
    <t>0,2391</t>
  </si>
  <si>
    <t>0,1961</t>
  </si>
  <si>
    <t>0,8420</t>
  </si>
  <si>
    <t>0,0690</t>
  </si>
  <si>
    <t>0,1846</t>
  </si>
  <si>
    <t>0,1756</t>
  </si>
  <si>
    <t>54</t>
  </si>
  <si>
    <t>0,9770</t>
  </si>
  <si>
    <t>0,5647</t>
  </si>
  <si>
    <t>0,1452</t>
  </si>
  <si>
    <t>0,5787</t>
  </si>
  <si>
    <t>0,4288</t>
  </si>
  <si>
    <t>3,2761</t>
  </si>
  <si>
    <t>0,0983</t>
  </si>
  <si>
    <t>0,10</t>
  </si>
  <si>
    <t>0,1549</t>
  </si>
  <si>
    <t>0,6289</t>
  </si>
  <si>
    <t>0,5258</t>
  </si>
  <si>
    <t>50</t>
  </si>
  <si>
    <t>0,1380</t>
  </si>
  <si>
    <t>0,1122</t>
  </si>
  <si>
    <t>0,11</t>
  </si>
  <si>
    <t>0,2979</t>
  </si>
  <si>
    <t>0,4360</t>
  </si>
  <si>
    <t>0,0857</t>
  </si>
  <si>
    <t>0,2710</t>
  </si>
  <si>
    <t>0,27</t>
  </si>
  <si>
    <t>69</t>
  </si>
  <si>
    <t>0,1014</t>
  </si>
  <si>
    <t>0,3522</t>
  </si>
  <si>
    <t>0,5332</t>
  </si>
  <si>
    <t>0,4271</t>
  </si>
  <si>
    <t>0,0417</t>
  </si>
  <si>
    <t>0,0434</t>
  </si>
  <si>
    <t>0,0335</t>
  </si>
  <si>
    <t>46</t>
  </si>
  <si>
    <t>0,0435</t>
  </si>
  <si>
    <t>0,0527</t>
  </si>
  <si>
    <t>0,0412</t>
  </si>
  <si>
    <t>0,04</t>
  </si>
  <si>
    <t>67</t>
  </si>
  <si>
    <t>0,0448</t>
  </si>
  <si>
    <t>0,0594</t>
  </si>
  <si>
    <t>0,3314</t>
  </si>
  <si>
    <t>0,33</t>
  </si>
  <si>
    <t>0,0833</t>
  </si>
  <si>
    <t>0,2586</t>
  </si>
  <si>
    <t>0,2056</t>
  </si>
  <si>
    <t>0,21</t>
  </si>
  <si>
    <t>0,3571</t>
  </si>
  <si>
    <t>0,36</t>
  </si>
  <si>
    <t>0,5668</t>
  </si>
  <si>
    <t>0,4523</t>
  </si>
  <si>
    <t>0,0870</t>
  </si>
  <si>
    <t>0,2777</t>
  </si>
  <si>
    <t>0,2155</t>
  </si>
  <si>
    <t>0,22</t>
  </si>
  <si>
    <t>0,6899</t>
  </si>
  <si>
    <t>0,5561</t>
  </si>
  <si>
    <t>1,1208</t>
  </si>
  <si>
    <t>0,8888</t>
  </si>
  <si>
    <t>19</t>
  </si>
  <si>
    <t>0,0526</t>
  </si>
  <si>
    <t>0,0997</t>
  </si>
  <si>
    <t>0,08</t>
  </si>
  <si>
    <t>0,1923</t>
  </si>
  <si>
    <t>0,8223</t>
  </si>
  <si>
    <t>0,6439</t>
  </si>
  <si>
    <t>0,64</t>
  </si>
  <si>
    <t>0,0333</t>
  </si>
  <si>
    <t>0,6200</t>
  </si>
  <si>
    <t>0,5202</t>
  </si>
  <si>
    <t>0,1786</t>
  </si>
  <si>
    <t>0,7514</t>
  </si>
  <si>
    <t>0,5786</t>
  </si>
  <si>
    <t>0,58</t>
  </si>
  <si>
    <t>0,0556</t>
  </si>
  <si>
    <t>0,1152</t>
  </si>
  <si>
    <t>0,0855</t>
  </si>
  <si>
    <t>0,09</t>
  </si>
  <si>
    <t>0,4950</t>
  </si>
  <si>
    <t>0,3846</t>
  </si>
  <si>
    <t>0,0430</t>
  </si>
  <si>
    <t>0,1333</t>
  </si>
  <si>
    <t>0,5172</t>
  </si>
  <si>
    <t>0,3848</t>
  </si>
  <si>
    <t>0,1727</t>
  </si>
  <si>
    <t>0,1701</t>
  </si>
  <si>
    <t>0,0588</t>
  </si>
  <si>
    <t>0,1318</t>
  </si>
  <si>
    <t>0,13</t>
  </si>
  <si>
    <t>2,4139</t>
  </si>
  <si>
    <t>2,41</t>
  </si>
  <si>
    <t>0,8622</t>
  </si>
  <si>
    <t>0,86</t>
  </si>
  <si>
    <t>33 666</t>
  </si>
  <si>
    <t>11 535</t>
  </si>
  <si>
    <t>1 470 529</t>
  </si>
  <si>
    <t>429 134</t>
  </si>
  <si>
    <t>0,0224</t>
  </si>
  <si>
    <t>4,1877</t>
  </si>
  <si>
    <t>4,3242</t>
  </si>
  <si>
    <t>3,3264</t>
  </si>
  <si>
    <t>0,856</t>
  </si>
  <si>
    <t>447</t>
  </si>
  <si>
    <t>18 516</t>
  </si>
  <si>
    <t>0,0241</t>
  </si>
  <si>
    <t>5 583</t>
  </si>
  <si>
    <t>0,0079</t>
  </si>
  <si>
    <t>2,9651</t>
  </si>
  <si>
    <t>4,9450</t>
  </si>
  <si>
    <t>0,0326</t>
  </si>
  <si>
    <t>4,98</t>
  </si>
  <si>
    <t>1 771</t>
  </si>
  <si>
    <t>81 299</t>
  </si>
  <si>
    <t>1 563</t>
  </si>
  <si>
    <t>82</t>
  </si>
  <si>
    <t>88 383</t>
  </si>
  <si>
    <t>4 528</t>
  </si>
  <si>
    <t>0,0177</t>
  </si>
  <si>
    <t>0,0181</t>
  </si>
  <si>
    <t>4,7550</t>
  </si>
  <si>
    <t>0,2450</t>
  </si>
  <si>
    <t>1 069</t>
  </si>
  <si>
    <t>1 173</t>
  </si>
  <si>
    <t>55 305</t>
  </si>
  <si>
    <t>40 342</t>
  </si>
  <si>
    <t>0,0193</t>
  </si>
  <si>
    <t>4,1859</t>
  </si>
  <si>
    <t>2,8900</t>
  </si>
  <si>
    <t>1,7664</t>
  </si>
  <si>
    <t>4,66</t>
  </si>
  <si>
    <t>1 405</t>
  </si>
  <si>
    <t>661</t>
  </si>
  <si>
    <t>67 399</t>
  </si>
  <si>
    <t>23 511</t>
  </si>
  <si>
    <t>0,0208</t>
  </si>
  <si>
    <t>0,0281</t>
  </si>
  <si>
    <t>4,4766</t>
  </si>
  <si>
    <t>3,7050</t>
  </si>
  <si>
    <t>1,1594</t>
  </si>
  <si>
    <t>4,86</t>
  </si>
  <si>
    <t>1 283</t>
  </si>
  <si>
    <t>1 653</t>
  </si>
  <si>
    <t>54 315</t>
  </si>
  <si>
    <t>0,0091</t>
  </si>
  <si>
    <t>0,0236</t>
  </si>
  <si>
    <t>2 302</t>
  </si>
  <si>
    <t>563</t>
  </si>
  <si>
    <t>107 125</t>
  </si>
  <si>
    <t>20 945</t>
  </si>
  <si>
    <t>0,0215</t>
  </si>
  <si>
    <t>4,8254</t>
  </si>
  <si>
    <t>0,7914</t>
  </si>
  <si>
    <t>893</t>
  </si>
  <si>
    <t>206</t>
  </si>
  <si>
    <t>43 513</t>
  </si>
  <si>
    <t>10 026</t>
  </si>
  <si>
    <t>0,0205</t>
  </si>
  <si>
    <t>19 975</t>
  </si>
  <si>
    <t>879</t>
  </si>
  <si>
    <t>43 227</t>
  </si>
  <si>
    <t>0,0203</t>
  </si>
  <si>
    <t>911</t>
  </si>
  <si>
    <t>37 232</t>
  </si>
  <si>
    <t>0,0245</t>
  </si>
  <si>
    <t>891</t>
  </si>
  <si>
    <t>574</t>
  </si>
  <si>
    <t>33 382</t>
  </si>
  <si>
    <t>0,0070</t>
  </si>
  <si>
    <t>0,0267</t>
  </si>
  <si>
    <t>4,8835</t>
  </si>
  <si>
    <t>0,0850</t>
  </si>
  <si>
    <t>4,8005</t>
  </si>
  <si>
    <t>4,89</t>
  </si>
  <si>
    <t>1 372</t>
  </si>
  <si>
    <t>0,0194</t>
  </si>
  <si>
    <t>634</t>
  </si>
  <si>
    <t>18 993</t>
  </si>
  <si>
    <t>0,0334</t>
  </si>
  <si>
    <t>2,9360</t>
  </si>
  <si>
    <t>2,9301</t>
  </si>
  <si>
    <t>2,94</t>
  </si>
  <si>
    <t>426</t>
  </si>
  <si>
    <t>207</t>
  </si>
  <si>
    <t>19 815</t>
  </si>
  <si>
    <t>4 927</t>
  </si>
  <si>
    <t>0,0420</t>
  </si>
  <si>
    <t>0,0868</t>
  </si>
  <si>
    <t>110</t>
  </si>
  <si>
    <t>20 250</t>
  </si>
  <si>
    <t>5 955</t>
  </si>
  <si>
    <t>0,0217</t>
  </si>
  <si>
    <t>0,0185</t>
  </si>
  <si>
    <t>578</t>
  </si>
  <si>
    <t>27 982</t>
  </si>
  <si>
    <t>7 809</t>
  </si>
  <si>
    <t>0,0207</t>
  </si>
  <si>
    <t>0,0216</t>
  </si>
  <si>
    <t>3,9100</t>
  </si>
  <si>
    <t>1 615</t>
  </si>
  <si>
    <t>671</t>
  </si>
  <si>
    <t>81 269</t>
  </si>
  <si>
    <t>26 409</t>
  </si>
  <si>
    <t>0,0199</t>
  </si>
  <si>
    <t>0,0254</t>
  </si>
  <si>
    <t>478</t>
  </si>
  <si>
    <t>5 180</t>
  </si>
  <si>
    <t>0,0292</t>
  </si>
  <si>
    <t>0,0172</t>
  </si>
  <si>
    <t>2,1795</t>
  </si>
  <si>
    <t>1,6564</t>
  </si>
  <si>
    <t>2,86</t>
  </si>
  <si>
    <t>364</t>
  </si>
  <si>
    <t>117</t>
  </si>
  <si>
    <t>14 570</t>
  </si>
  <si>
    <t>3 746</t>
  </si>
  <si>
    <t>0,0250</t>
  </si>
  <si>
    <t>0,0312</t>
  </si>
  <si>
    <t>4,8717</t>
  </si>
  <si>
    <t>3,5755</t>
  </si>
  <si>
    <t>3,8730</t>
  </si>
  <si>
    <t>0,7330</t>
  </si>
  <si>
    <t>4,61</t>
  </si>
  <si>
    <t>14 829</t>
  </si>
  <si>
    <t>5 318</t>
  </si>
  <si>
    <t>0,0286</t>
  </si>
  <si>
    <t>2,5641</t>
  </si>
  <si>
    <t>4,9416</t>
  </si>
  <si>
    <t>1,8872</t>
  </si>
  <si>
    <t>1,3046</t>
  </si>
  <si>
    <t>3,19</t>
  </si>
  <si>
    <t>252</t>
  </si>
  <si>
    <t>10 286</t>
  </si>
  <si>
    <t>2 506</t>
  </si>
  <si>
    <t>14 329</t>
  </si>
  <si>
    <t>3 164</t>
  </si>
  <si>
    <t>0,0288</t>
  </si>
  <si>
    <t>4,2731</t>
  </si>
  <si>
    <t>0,7734</t>
  </si>
  <si>
    <t>353</t>
  </si>
  <si>
    <t>11 615</t>
  </si>
  <si>
    <t>0,0304</t>
  </si>
  <si>
    <t>0,0300</t>
  </si>
  <si>
    <t>1,4103</t>
  </si>
  <si>
    <t>3,9243</t>
  </si>
  <si>
    <t>1,1254</t>
  </si>
  <si>
    <t>0,7927</t>
  </si>
  <si>
    <t>800</t>
  </si>
  <si>
    <t>229</t>
  </si>
  <si>
    <t>33 695</t>
  </si>
  <si>
    <t>9 724</t>
  </si>
  <si>
    <t>0,0237</t>
  </si>
  <si>
    <t>0,0235</t>
  </si>
  <si>
    <t>306</t>
  </si>
  <si>
    <t>10 285</t>
  </si>
  <si>
    <t>2 482</t>
  </si>
  <si>
    <t>0,0298</t>
  </si>
  <si>
    <t>0,0242</t>
  </si>
  <si>
    <t>1,7949</t>
  </si>
  <si>
    <t>1,4467</t>
  </si>
  <si>
    <t>294</t>
  </si>
  <si>
    <t>10 767</t>
  </si>
  <si>
    <t>2 811</t>
  </si>
  <si>
    <t>0,0273</t>
  </si>
  <si>
    <t>3,3974</t>
  </si>
  <si>
    <t>2,6941</t>
  </si>
  <si>
    <t>0,6078</t>
  </si>
  <si>
    <t>3,30</t>
  </si>
  <si>
    <t>486</t>
  </si>
  <si>
    <t>18 118</t>
  </si>
  <si>
    <t>5 296</t>
  </si>
  <si>
    <t>0,0268</t>
  </si>
  <si>
    <t>0,0325</t>
  </si>
  <si>
    <t>3,7179</t>
  </si>
  <si>
    <t>3,1976</t>
  </si>
  <si>
    <t>2,8777</t>
  </si>
  <si>
    <t>0,7227</t>
  </si>
  <si>
    <t>3,60</t>
  </si>
  <si>
    <t>279</t>
  </si>
  <si>
    <t>12 058</t>
  </si>
  <si>
    <t>0,0231</t>
  </si>
  <si>
    <t>3,9600</t>
  </si>
  <si>
    <t>3,96</t>
  </si>
  <si>
    <t>352</t>
  </si>
  <si>
    <t>13 037</t>
  </si>
  <si>
    <t>3 540</t>
  </si>
  <si>
    <t>0,0270</t>
  </si>
  <si>
    <t>0,0240</t>
  </si>
  <si>
    <t>3,5897</t>
  </si>
  <si>
    <t>2,8215</t>
  </si>
  <si>
    <t>1,0700</t>
  </si>
  <si>
    <t>3,89</t>
  </si>
  <si>
    <t>762</t>
  </si>
  <si>
    <t>29 287</t>
  </si>
  <si>
    <t>8 131</t>
  </si>
  <si>
    <t>0,0260</t>
  </si>
  <si>
    <t>0,0183</t>
  </si>
  <si>
    <t>4,2307</t>
  </si>
  <si>
    <t>3,3126</t>
  </si>
  <si>
    <t>4,40</t>
  </si>
  <si>
    <t>304</t>
  </si>
  <si>
    <t>70</t>
  </si>
  <si>
    <t>12 378</t>
  </si>
  <si>
    <t>2 883</t>
  </si>
  <si>
    <t>0,0246</t>
  </si>
  <si>
    <t>0,0243</t>
  </si>
  <si>
    <t>0,9450</t>
  </si>
  <si>
    <t>242</t>
  </si>
  <si>
    <t>8 420</t>
  </si>
  <si>
    <t>2 029</t>
  </si>
  <si>
    <t>0,0287</t>
  </si>
  <si>
    <t>0,0256</t>
  </si>
  <si>
    <t>2,0150</t>
  </si>
  <si>
    <t>2,99</t>
  </si>
  <si>
    <t>610</t>
  </si>
  <si>
    <t>21 002</t>
  </si>
  <si>
    <t>6 381</t>
  </si>
  <si>
    <t>0,0290</t>
  </si>
  <si>
    <t>2,3077</t>
  </si>
  <si>
    <t>1,7700</t>
  </si>
  <si>
    <t>677</t>
  </si>
  <si>
    <t>24 362</t>
  </si>
  <si>
    <t>6 989</t>
  </si>
  <si>
    <t>0,0278</t>
  </si>
  <si>
    <t>0,0310</t>
  </si>
  <si>
    <t>3,0769</t>
  </si>
  <si>
    <t>3,6336</t>
  </si>
  <si>
    <t>2,3908</t>
  </si>
  <si>
    <t>0,8103</t>
  </si>
  <si>
    <t>3,20</t>
  </si>
  <si>
    <t>428</t>
  </si>
  <si>
    <t>14 970</t>
  </si>
  <si>
    <t>4 172</t>
  </si>
  <si>
    <t>0,0252</t>
  </si>
  <si>
    <t>2,0051</t>
  </si>
  <si>
    <t>3,10</t>
  </si>
  <si>
    <t>1 529</t>
  </si>
  <si>
    <t>575</t>
  </si>
  <si>
    <t>61 832</t>
  </si>
  <si>
    <t>20 178</t>
  </si>
  <si>
    <t>0,0247</t>
  </si>
  <si>
    <t>0,0285</t>
  </si>
  <si>
    <t>4,3603</t>
  </si>
  <si>
    <t>1,0726</t>
  </si>
  <si>
    <t>4,84</t>
  </si>
  <si>
    <t>17 418</t>
  </si>
  <si>
    <t>5 695</t>
  </si>
  <si>
    <t>0,0211</t>
  </si>
  <si>
    <t>2,6282</t>
  </si>
  <si>
    <t>1,9817</t>
  </si>
  <si>
    <t>3,21</t>
  </si>
  <si>
    <t>521</t>
  </si>
  <si>
    <t>18 499</t>
  </si>
  <si>
    <t>4 825</t>
  </si>
  <si>
    <t>0,0296</t>
  </si>
  <si>
    <t>2,8205</t>
  </si>
  <si>
    <t>4,0406</t>
  </si>
  <si>
    <t>2,2367</t>
  </si>
  <si>
    <t>0,8364</t>
  </si>
  <si>
    <t>3,07</t>
  </si>
  <si>
    <t>340</t>
  </si>
  <si>
    <t>10 433</t>
  </si>
  <si>
    <t>2 040</t>
  </si>
  <si>
    <t>464</t>
  </si>
  <si>
    <t>17 533</t>
  </si>
  <si>
    <t>5 643</t>
  </si>
  <si>
    <t>0,0354</t>
  </si>
  <si>
    <t>3,9102</t>
  </si>
  <si>
    <t>2,3546</t>
  </si>
  <si>
    <t>2,9600</t>
  </si>
  <si>
    <t>0,5722</t>
  </si>
  <si>
    <t>3,53</t>
  </si>
  <si>
    <t>799</t>
  </si>
  <si>
    <t>28 427</t>
  </si>
  <si>
    <t>8 487</t>
  </si>
  <si>
    <t>0,0232</t>
  </si>
  <si>
    <t>2,8846</t>
  </si>
  <si>
    <t>2,2211</t>
  </si>
  <si>
    <t>3,37</t>
  </si>
  <si>
    <t>8 282</t>
  </si>
  <si>
    <t>2 125</t>
  </si>
  <si>
    <t>3,9800</t>
  </si>
  <si>
    <t>222</t>
  </si>
  <si>
    <t>10 000</t>
  </si>
  <si>
    <t>1 929</t>
  </si>
  <si>
    <t>0,0222</t>
  </si>
  <si>
    <t>0,0327</t>
  </si>
  <si>
    <t>3,1395</t>
  </si>
  <si>
    <t>4,1900</t>
  </si>
  <si>
    <t>0,5086</t>
  </si>
  <si>
    <t>4,70</t>
  </si>
  <si>
    <t>318</t>
  </si>
  <si>
    <t>33 379</t>
  </si>
  <si>
    <t>11 592</t>
  </si>
  <si>
    <t>0,0274</t>
  </si>
  <si>
    <t>4,6801</t>
  </si>
  <si>
    <t>2,7587</t>
  </si>
  <si>
    <t>1,2075</t>
  </si>
  <si>
    <t>316</t>
  </si>
  <si>
    <t>32 208</t>
  </si>
  <si>
    <t>9 270</t>
  </si>
  <si>
    <t>0,0251</t>
  </si>
  <si>
    <t>0,0341</t>
  </si>
  <si>
    <t>4,8076</t>
  </si>
  <si>
    <t>2,7325</t>
  </si>
  <si>
    <t>3,7355</t>
  </si>
  <si>
    <t>0,6093</t>
  </si>
  <si>
    <t>4,34</t>
  </si>
  <si>
    <t>489</t>
  </si>
  <si>
    <t>17 088</t>
  </si>
  <si>
    <t>5 065</t>
  </si>
  <si>
    <t>4,2150</t>
  </si>
  <si>
    <t>1,9769</t>
  </si>
  <si>
    <t>0,9652</t>
  </si>
  <si>
    <t>451</t>
  </si>
  <si>
    <t>220</t>
  </si>
  <si>
    <t>18 989</t>
  </si>
  <si>
    <t>6 582</t>
  </si>
  <si>
    <t>0,0238</t>
  </si>
  <si>
    <t>3,7150</t>
  </si>
  <si>
    <t>0,7546</t>
  </si>
  <si>
    <t>4,47</t>
  </si>
  <si>
    <t>14 527</t>
  </si>
  <si>
    <t>3 639</t>
  </si>
  <si>
    <t>0,0229</t>
  </si>
  <si>
    <t>0,0360</t>
  </si>
  <si>
    <t>2,1802</t>
  </si>
  <si>
    <t>4,0000</t>
  </si>
  <si>
    <t>409</t>
  </si>
  <si>
    <t>100</t>
  </si>
  <si>
    <t>13 404</t>
  </si>
  <si>
    <t>3 047</t>
  </si>
  <si>
    <t>0,0305</t>
  </si>
  <si>
    <t>0,0328</t>
  </si>
  <si>
    <t>1,3462</t>
  </si>
  <si>
    <t>3,1104</t>
  </si>
  <si>
    <t>1,0972</t>
  </si>
  <si>
    <t>0,5754</t>
  </si>
  <si>
    <t>1,67</t>
  </si>
  <si>
    <t>469</t>
  </si>
  <si>
    <t>157</t>
  </si>
  <si>
    <t>19 457</t>
  </si>
  <si>
    <t>6 680</t>
  </si>
  <si>
    <t>8 729</t>
  </si>
  <si>
    <t>371</t>
  </si>
  <si>
    <t>0,0069</t>
  </si>
  <si>
    <t>0,0189</t>
  </si>
  <si>
    <t>4,7950</t>
  </si>
  <si>
    <t>0,2050</t>
  </si>
  <si>
    <t>16 758</t>
  </si>
  <si>
    <t>260</t>
  </si>
  <si>
    <t>0,0248</t>
  </si>
  <si>
    <t>0,0192</t>
  </si>
  <si>
    <t>4,9999</t>
  </si>
  <si>
    <t>4,9249</t>
  </si>
  <si>
    <t>0,0750</t>
  </si>
  <si>
    <t>468</t>
  </si>
  <si>
    <t>24 675</t>
  </si>
  <si>
    <t>0,0190</t>
  </si>
  <si>
    <t>123</t>
  </si>
  <si>
    <t>6 091</t>
  </si>
  <si>
    <t>87</t>
  </si>
  <si>
    <t>4 195</t>
  </si>
  <si>
    <t>326</t>
  </si>
  <si>
    <t>1 853</t>
  </si>
  <si>
    <t>2,5436</t>
  </si>
  <si>
    <t>2,58</t>
  </si>
  <si>
    <t>3,8371</t>
  </si>
  <si>
    <t>3,0800</t>
  </si>
  <si>
    <t>1,4734</t>
  </si>
  <si>
    <t>69 502</t>
  </si>
  <si>
    <t>19 344</t>
  </si>
  <si>
    <t>0,0478</t>
  </si>
  <si>
    <t>4,6558</t>
  </si>
  <si>
    <t>4,1878</t>
  </si>
  <si>
    <t>3,7456</t>
  </si>
  <si>
    <t>0,7645</t>
  </si>
  <si>
    <t>11 553</t>
  </si>
  <si>
    <t>50 240</t>
  </si>
  <si>
    <t>0,1991</t>
  </si>
  <si>
    <t>0,0489</t>
  </si>
  <si>
    <t>0,0451</t>
  </si>
  <si>
    <t>160</t>
  </si>
  <si>
    <t>483</t>
  </si>
  <si>
    <t>0,3313</t>
  </si>
  <si>
    <t>588</t>
  </si>
  <si>
    <t>3 479</t>
  </si>
  <si>
    <t>656</t>
  </si>
  <si>
    <t>3 272</t>
  </si>
  <si>
    <t>0,2005</t>
  </si>
  <si>
    <t>600</t>
  </si>
  <si>
    <t>0,3717</t>
  </si>
  <si>
    <t>389</t>
  </si>
  <si>
    <t>1 582</t>
  </si>
  <si>
    <t>0,2459</t>
  </si>
  <si>
    <t>1 305</t>
  </si>
  <si>
    <t>3 888</t>
  </si>
  <si>
    <t>0,3356</t>
  </si>
  <si>
    <t>183</t>
  </si>
  <si>
    <t>1 434</t>
  </si>
  <si>
    <t>0,1276</t>
  </si>
  <si>
    <t>475</t>
  </si>
  <si>
    <t>0,1495</t>
  </si>
  <si>
    <t>1 562</t>
  </si>
  <si>
    <t>0,1415</t>
  </si>
  <si>
    <t>55</t>
  </si>
  <si>
    <t>1 411</t>
  </si>
  <si>
    <t>0,0390</t>
  </si>
  <si>
    <t>2 764</t>
  </si>
  <si>
    <t>0,2956</t>
  </si>
  <si>
    <t>710</t>
  </si>
  <si>
    <t>0,1521</t>
  </si>
  <si>
    <t>76</t>
  </si>
  <si>
    <t>386</t>
  </si>
  <si>
    <t>0,1969</t>
  </si>
  <si>
    <t>719</t>
  </si>
  <si>
    <t>0,2072</t>
  </si>
  <si>
    <t>511</t>
  </si>
  <si>
    <t>2 420</t>
  </si>
  <si>
    <t>0,2112</t>
  </si>
  <si>
    <t>720</t>
  </si>
  <si>
    <t>0,1819</t>
  </si>
  <si>
    <t>0,1486</t>
  </si>
  <si>
    <t>0,2173</t>
  </si>
  <si>
    <t>57</t>
  </si>
  <si>
    <t>378</t>
  </si>
  <si>
    <t>0,1508</t>
  </si>
  <si>
    <t>142</t>
  </si>
  <si>
    <t>0,2726</t>
  </si>
  <si>
    <t>605</t>
  </si>
  <si>
    <t>0,0661</t>
  </si>
  <si>
    <t>0,1520</t>
  </si>
  <si>
    <t>395</t>
  </si>
  <si>
    <t>0,2430</t>
  </si>
  <si>
    <t>77</t>
  </si>
  <si>
    <t>282</t>
  </si>
  <si>
    <t>0,2730</t>
  </si>
  <si>
    <t>0,2593</t>
  </si>
  <si>
    <t>463</t>
  </si>
  <si>
    <t>0,2657</t>
  </si>
  <si>
    <t>1 266</t>
  </si>
  <si>
    <t>0,1572</t>
  </si>
  <si>
    <t>751</t>
  </si>
  <si>
    <t>0,1225</t>
  </si>
  <si>
    <t>97</t>
  </si>
  <si>
    <t>374</t>
  </si>
  <si>
    <t>0,2594</t>
  </si>
  <si>
    <t>883</t>
  </si>
  <si>
    <t>0,0872</t>
  </si>
  <si>
    <t>210</t>
  </si>
  <si>
    <t>797</t>
  </si>
  <si>
    <t>0,2635</t>
  </si>
  <si>
    <t>801</t>
  </si>
  <si>
    <t>0,0824</t>
  </si>
  <si>
    <t>682</t>
  </si>
  <si>
    <t>1 917</t>
  </si>
  <si>
    <t>0,3558</t>
  </si>
  <si>
    <t>514</t>
  </si>
  <si>
    <t>830</t>
  </si>
  <si>
    <t>0,2663</t>
  </si>
  <si>
    <t>556</t>
  </si>
  <si>
    <t>0,2536</t>
  </si>
  <si>
    <t>594</t>
  </si>
  <si>
    <t>0,2071</t>
  </si>
  <si>
    <t>590</t>
  </si>
  <si>
    <t>1 151</t>
  </si>
  <si>
    <t>0,5334</t>
  </si>
  <si>
    <t>0,4107</t>
  </si>
  <si>
    <t>0,41</t>
  </si>
  <si>
    <t>292</t>
  </si>
  <si>
    <t>0,1062</t>
  </si>
  <si>
    <t>0,1125</t>
  </si>
  <si>
    <t>300</t>
  </si>
  <si>
    <t>0,2606</t>
  </si>
  <si>
    <t>412</t>
  </si>
  <si>
    <t>1 251</t>
  </si>
  <si>
    <t>0,3293</t>
  </si>
  <si>
    <t>672</t>
  </si>
  <si>
    <t>0,5060</t>
  </si>
  <si>
    <t>0,4729</t>
  </si>
  <si>
    <t>0,3646</t>
  </si>
  <si>
    <t>0,1721</t>
  </si>
  <si>
    <t>453</t>
  </si>
  <si>
    <t>0,0773</t>
  </si>
  <si>
    <t>515</t>
  </si>
  <si>
    <t>0,4544</t>
  </si>
  <si>
    <t>516</t>
  </si>
  <si>
    <t>0,1163</t>
  </si>
  <si>
    <t>186</t>
  </si>
  <si>
    <t>450</t>
  </si>
  <si>
    <t>0,4133</t>
  </si>
  <si>
    <t>764</t>
  </si>
  <si>
    <t>230</t>
  </si>
  <si>
    <t>0,0783</t>
  </si>
  <si>
    <t>0,6701</t>
  </si>
  <si>
    <t>1,9768</t>
  </si>
  <si>
    <t>1,98</t>
  </si>
  <si>
    <t>248 105</t>
  </si>
  <si>
    <t>58 411</t>
  </si>
  <si>
    <t>747 705</t>
  </si>
  <si>
    <t>427 884</t>
  </si>
  <si>
    <t>0,3457</t>
  </si>
  <si>
    <t>0,1028</t>
  </si>
  <si>
    <t>1,1559</t>
  </si>
  <si>
    <t>2,2718</t>
  </si>
  <si>
    <t>0,8797</t>
  </si>
  <si>
    <t>0,4296</t>
  </si>
  <si>
    <t>1,24</t>
  </si>
  <si>
    <t>3 759</t>
  </si>
  <si>
    <t>9 378</t>
  </si>
  <si>
    <t>0,4008</t>
  </si>
  <si>
    <t>0,7991</t>
  </si>
  <si>
    <t>337</t>
  </si>
  <si>
    <t>1 796</t>
  </si>
  <si>
    <t>0,1876</t>
  </si>
  <si>
    <t>2,2448</t>
  </si>
  <si>
    <t>2,2201</t>
  </si>
  <si>
    <t>0,0275</t>
  </si>
  <si>
    <t>21 808</t>
  </si>
  <si>
    <t>48 431</t>
  </si>
  <si>
    <t>0,4633</t>
  </si>
  <si>
    <t>3 369</t>
  </si>
  <si>
    <t>291</t>
  </si>
  <si>
    <t>45 263</t>
  </si>
  <si>
    <t>5 270</t>
  </si>
  <si>
    <t>0,0744</t>
  </si>
  <si>
    <t>0,0552</t>
  </si>
  <si>
    <t>2,3775</t>
  </si>
  <si>
    <t>13 296</t>
  </si>
  <si>
    <t>3 727</t>
  </si>
  <si>
    <t>28 132</t>
  </si>
  <si>
    <t>52 699</t>
  </si>
  <si>
    <t>0,4726</t>
  </si>
  <si>
    <t>0,0707</t>
  </si>
  <si>
    <t>0,3120</t>
  </si>
  <si>
    <t>0,1803</t>
  </si>
  <si>
    <t>1,0550</t>
  </si>
  <si>
    <t>8 756</t>
  </si>
  <si>
    <t>4 178</t>
  </si>
  <si>
    <t>34 849</t>
  </si>
  <si>
    <t>31 710</t>
  </si>
  <si>
    <t>0,2513</t>
  </si>
  <si>
    <t>1,8128</t>
  </si>
  <si>
    <t>1,3433</t>
  </si>
  <si>
    <t>0,6475</t>
  </si>
  <si>
    <t>1,99</t>
  </si>
  <si>
    <t>177</t>
  </si>
  <si>
    <t>11 952</t>
  </si>
  <si>
    <t>631</t>
  </si>
  <si>
    <t>64 595</t>
  </si>
  <si>
    <t>0,2805</t>
  </si>
  <si>
    <t>0,1850</t>
  </si>
  <si>
    <t>1,6148</t>
  </si>
  <si>
    <t>1,9928</t>
  </si>
  <si>
    <t>0,0484</t>
  </si>
  <si>
    <t>1,9330</t>
  </si>
  <si>
    <t>15 285</t>
  </si>
  <si>
    <t>1 106</t>
  </si>
  <si>
    <t>56 392</t>
  </si>
  <si>
    <t>23 967</t>
  </si>
  <si>
    <t>0,0461</t>
  </si>
  <si>
    <t>1,6792</t>
  </si>
  <si>
    <t>1,4038</t>
  </si>
  <si>
    <t>1,81</t>
  </si>
  <si>
    <t>7 348</t>
  </si>
  <si>
    <t>16 870</t>
  </si>
  <si>
    <t>6 874</t>
  </si>
  <si>
    <t>0,4356</t>
  </si>
  <si>
    <t>0,0626</t>
  </si>
  <si>
    <t>0,5630</t>
  </si>
  <si>
    <t>0,4577</t>
  </si>
  <si>
    <t>4 253</t>
  </si>
  <si>
    <t>0,4151</t>
  </si>
  <si>
    <t>7 579</t>
  </si>
  <si>
    <t>21 653</t>
  </si>
  <si>
    <t>0,3500</t>
  </si>
  <si>
    <t>1,1435</t>
  </si>
  <si>
    <t>1,14</t>
  </si>
  <si>
    <t>8 498</t>
  </si>
  <si>
    <t>20 354</t>
  </si>
  <si>
    <t>0,4175</t>
  </si>
  <si>
    <t>0,6858</t>
  </si>
  <si>
    <t>0,69</t>
  </si>
  <si>
    <t>11 079</t>
  </si>
  <si>
    <t>34 353</t>
  </si>
  <si>
    <t>0,1325</t>
  </si>
  <si>
    <t>0,3225</t>
  </si>
  <si>
    <t>0,0425</t>
  </si>
  <si>
    <t>12 333</t>
  </si>
  <si>
    <t>36 462</t>
  </si>
  <si>
    <t>0,3382</t>
  </si>
  <si>
    <t>1,2235</t>
  </si>
  <si>
    <t>3 099</t>
  </si>
  <si>
    <t>18 973</t>
  </si>
  <si>
    <t>0,1633</t>
  </si>
  <si>
    <t>2,2251</t>
  </si>
  <si>
    <t>2,3073</t>
  </si>
  <si>
    <t>0,0045</t>
  </si>
  <si>
    <t>2,3027</t>
  </si>
  <si>
    <t>1 289</t>
  </si>
  <si>
    <t>310</t>
  </si>
  <si>
    <t>12 466</t>
  </si>
  <si>
    <t>4 531</t>
  </si>
  <si>
    <t>0,1034</t>
  </si>
  <si>
    <t>0,0684</t>
  </si>
  <si>
    <t>4 320</t>
  </si>
  <si>
    <t>1 495</t>
  </si>
  <si>
    <t>8 025</t>
  </si>
  <si>
    <t>0,4645</t>
  </si>
  <si>
    <t>0,1863</t>
  </si>
  <si>
    <t>0,3669</t>
  </si>
  <si>
    <t>1,9740</t>
  </si>
  <si>
    <t>0,2836</t>
  </si>
  <si>
    <t>0,4481</t>
  </si>
  <si>
    <t>7 599</t>
  </si>
  <si>
    <t>1 021</t>
  </si>
  <si>
    <t>14 405</t>
  </si>
  <si>
    <t>6 643</t>
  </si>
  <si>
    <t>0,5275</t>
  </si>
  <si>
    <t>0,1537</t>
  </si>
  <si>
    <t>2,4464</t>
  </si>
  <si>
    <t>0,5333</t>
  </si>
  <si>
    <t>15 384</t>
  </si>
  <si>
    <t>1 975</t>
  </si>
  <si>
    <t>38 736</t>
  </si>
  <si>
    <t>17 443</t>
  </si>
  <si>
    <t>0,3971</t>
  </si>
  <si>
    <t>0,1132</t>
  </si>
  <si>
    <t>0,8242</t>
  </si>
  <si>
    <t>0,6223</t>
  </si>
  <si>
    <t>2 632</t>
  </si>
  <si>
    <t>307</t>
  </si>
  <si>
    <t>12 213</t>
  </si>
  <si>
    <t>3 853</t>
  </si>
  <si>
    <t>0,0797</t>
  </si>
  <si>
    <t>2,0556</t>
  </si>
  <si>
    <t>1,5623</t>
  </si>
  <si>
    <t>2,16</t>
  </si>
  <si>
    <t>2 174</t>
  </si>
  <si>
    <t>296</t>
  </si>
  <si>
    <t>5 434</t>
  </si>
  <si>
    <t>2 075</t>
  </si>
  <si>
    <t>0,4001</t>
  </si>
  <si>
    <t>0,1427</t>
  </si>
  <si>
    <t>0,8039</t>
  </si>
  <si>
    <t>0,6391</t>
  </si>
  <si>
    <t>0,5125</t>
  </si>
  <si>
    <t>1,15</t>
  </si>
  <si>
    <t>209</t>
  </si>
  <si>
    <t>9 468</t>
  </si>
  <si>
    <t>8 573</t>
  </si>
  <si>
    <t>0,0244</t>
  </si>
  <si>
    <t>1,5129</t>
  </si>
  <si>
    <t>0,6600</t>
  </si>
  <si>
    <t>791</t>
  </si>
  <si>
    <t>2 046</t>
  </si>
  <si>
    <t>1 197</t>
  </si>
  <si>
    <t>0,3866</t>
  </si>
  <si>
    <t>0,0677</t>
  </si>
  <si>
    <t>0,8954</t>
  </si>
  <si>
    <t>0,7199</t>
  </si>
  <si>
    <t>311</t>
  </si>
  <si>
    <t>6 963</t>
  </si>
  <si>
    <t>2 043</t>
  </si>
  <si>
    <t>0,3734</t>
  </si>
  <si>
    <t>0,1522</t>
  </si>
  <si>
    <t>0,9849</t>
  </si>
  <si>
    <t>2,4681</t>
  </si>
  <si>
    <t>0,8066</t>
  </si>
  <si>
    <t>0,4467</t>
  </si>
  <si>
    <t>1,25</t>
  </si>
  <si>
    <t>1 347</t>
  </si>
  <si>
    <t>706</t>
  </si>
  <si>
    <t>8 097</t>
  </si>
  <si>
    <t>4 589</t>
  </si>
  <si>
    <t>0,1664</t>
  </si>
  <si>
    <t>0,1538</t>
  </si>
  <si>
    <t>2,3886</t>
  </si>
  <si>
    <t>2,4450</t>
  </si>
  <si>
    <t>1,9061</t>
  </si>
  <si>
    <t>0,4939</t>
  </si>
  <si>
    <t>2,40</t>
  </si>
  <si>
    <t>8 714</t>
  </si>
  <si>
    <t>1 765</t>
  </si>
  <si>
    <t>16 803</t>
  </si>
  <si>
    <t>10 860</t>
  </si>
  <si>
    <t>0,5186</t>
  </si>
  <si>
    <t>0,1625</t>
  </si>
  <si>
    <t>2,3189</t>
  </si>
  <si>
    <t>0,5194</t>
  </si>
  <si>
    <t>1 981</t>
  </si>
  <si>
    <t>180</t>
  </si>
  <si>
    <t>5 479</t>
  </si>
  <si>
    <t>2 014</t>
  </si>
  <si>
    <t>0,0894</t>
  </si>
  <si>
    <t>1,0649</t>
  </si>
  <si>
    <t>0,8583</t>
  </si>
  <si>
    <t>1 535</t>
  </si>
  <si>
    <t>190</t>
  </si>
  <si>
    <t>4 062</t>
  </si>
  <si>
    <t>2 146</t>
  </si>
  <si>
    <t>0,0885</t>
  </si>
  <si>
    <t>0,9544</t>
  </si>
  <si>
    <t>0,7568</t>
  </si>
  <si>
    <t>1,27</t>
  </si>
  <si>
    <t>3 248</t>
  </si>
  <si>
    <t>507</t>
  </si>
  <si>
    <t>8 165</t>
  </si>
  <si>
    <t>4 325</t>
  </si>
  <si>
    <t>0,3978</t>
  </si>
  <si>
    <t>0,1172</t>
  </si>
  <si>
    <t>0,8195</t>
  </si>
  <si>
    <t>0,6343</t>
  </si>
  <si>
    <t>0,5650</t>
  </si>
  <si>
    <t>2 176</t>
  </si>
  <si>
    <t>295</t>
  </si>
  <si>
    <t>4 057</t>
  </si>
  <si>
    <t>1 602</t>
  </si>
  <si>
    <t>0,5364</t>
  </si>
  <si>
    <t>0,1841</t>
  </si>
  <si>
    <t>2,0058</t>
  </si>
  <si>
    <t>0,4172</t>
  </si>
  <si>
    <t>585</t>
  </si>
  <si>
    <t>3 774</t>
  </si>
  <si>
    <t>1 572</t>
  </si>
  <si>
    <t>0,1240</t>
  </si>
  <si>
    <t>2,4659</t>
  </si>
  <si>
    <t>1,9382</t>
  </si>
  <si>
    <t>0,5350</t>
  </si>
  <si>
    <t>2,47</t>
  </si>
  <si>
    <t>621</t>
  </si>
  <si>
    <t>24 538</t>
  </si>
  <si>
    <t>12 710</t>
  </si>
  <si>
    <t>0,0253</t>
  </si>
  <si>
    <t>1 769</t>
  </si>
  <si>
    <t>5 908</t>
  </si>
  <si>
    <t>2 087</t>
  </si>
  <si>
    <t>0,2994</t>
  </si>
  <si>
    <t>0,0628</t>
  </si>
  <si>
    <t>1,4867</t>
  </si>
  <si>
    <t>1,2057</t>
  </si>
  <si>
    <t>1,68</t>
  </si>
  <si>
    <t>1 492</t>
  </si>
  <si>
    <t>130</t>
  </si>
  <si>
    <t>5 051</t>
  </si>
  <si>
    <t>1 595</t>
  </si>
  <si>
    <t>0,2954</t>
  </si>
  <si>
    <t>0,0815</t>
  </si>
  <si>
    <t>1,5138</t>
  </si>
  <si>
    <t>1,2201</t>
  </si>
  <si>
    <t>3 209</t>
  </si>
  <si>
    <t>735</t>
  </si>
  <si>
    <t>7 290</t>
  </si>
  <si>
    <t>5 493</t>
  </si>
  <si>
    <t>0,4402</t>
  </si>
  <si>
    <t>0,1338</t>
  </si>
  <si>
    <t>0,5318</t>
  </si>
  <si>
    <t>0,4079</t>
  </si>
  <si>
    <t>0,5825</t>
  </si>
  <si>
    <t>5 189</t>
  </si>
  <si>
    <t>1 846</t>
  </si>
  <si>
    <t>9 663</t>
  </si>
  <si>
    <t>6 332</t>
  </si>
  <si>
    <t>0,5370</t>
  </si>
  <si>
    <t>0,2915</t>
  </si>
  <si>
    <t>0,4493</t>
  </si>
  <si>
    <t>0,1002</t>
  </si>
  <si>
    <t>3 477</t>
  </si>
  <si>
    <t>9 835</t>
  </si>
  <si>
    <t>2 407</t>
  </si>
  <si>
    <t>0,3535</t>
  </si>
  <si>
    <t>0,1371</t>
  </si>
  <si>
    <t>1,1198</t>
  </si>
  <si>
    <t>0,8757</t>
  </si>
  <si>
    <t>1,42</t>
  </si>
  <si>
    <t>10 193</t>
  </si>
  <si>
    <t>1 745</t>
  </si>
  <si>
    <t>35 720</t>
  </si>
  <si>
    <t>16 507</t>
  </si>
  <si>
    <t>0,2854</t>
  </si>
  <si>
    <t>0,1057</t>
  </si>
  <si>
    <t>1,5816</t>
  </si>
  <si>
    <t>9 411</t>
  </si>
  <si>
    <t>6 514</t>
  </si>
  <si>
    <t>0,1246</t>
  </si>
  <si>
    <t>4 686</t>
  </si>
  <si>
    <t>460</t>
  </si>
  <si>
    <t>10 455</t>
  </si>
  <si>
    <t>4 020</t>
  </si>
  <si>
    <t>0,4482</t>
  </si>
  <si>
    <t>0,1144</t>
  </si>
  <si>
    <t>0,4775</t>
  </si>
  <si>
    <t>0,3787</t>
  </si>
  <si>
    <t>0,90</t>
  </si>
  <si>
    <t>2 862</t>
  </si>
  <si>
    <t>376</t>
  </si>
  <si>
    <t>7 650</t>
  </si>
  <si>
    <t>1 936</t>
  </si>
  <si>
    <t>0,3741</t>
  </si>
  <si>
    <t>0,1942</t>
  </si>
  <si>
    <t>0,9802</t>
  </si>
  <si>
    <t>1,8595</t>
  </si>
  <si>
    <t>0,8194</t>
  </si>
  <si>
    <t>0,3050</t>
  </si>
  <si>
    <t>3 820</t>
  </si>
  <si>
    <t>598</t>
  </si>
  <si>
    <t>7 808</t>
  </si>
  <si>
    <t>3 444</t>
  </si>
  <si>
    <t>0,4892</t>
  </si>
  <si>
    <t>0,1736</t>
  </si>
  <si>
    <t>0,1994</t>
  </si>
  <si>
    <t>2,1580</t>
  </si>
  <si>
    <t>0,1509</t>
  </si>
  <si>
    <t>0,5244</t>
  </si>
  <si>
    <t>0,68</t>
  </si>
  <si>
    <t>6 993</t>
  </si>
  <si>
    <t>1 139</t>
  </si>
  <si>
    <t>19 083</t>
  </si>
  <si>
    <t>7 341</t>
  </si>
  <si>
    <t>0,3665</t>
  </si>
  <si>
    <t>0,1552</t>
  </si>
  <si>
    <t>1,0317</t>
  </si>
  <si>
    <t>2,4247</t>
  </si>
  <si>
    <t>0,7944</t>
  </si>
  <si>
    <t>0,5577</t>
  </si>
  <si>
    <t>1,35</t>
  </si>
  <si>
    <t>997</t>
  </si>
  <si>
    <t>113</t>
  </si>
  <si>
    <t>1 130</t>
  </si>
  <si>
    <t>0,3151</t>
  </si>
  <si>
    <t>1,3802</t>
  </si>
  <si>
    <t>1,0986</t>
  </si>
  <si>
    <t>0,5100</t>
  </si>
  <si>
    <t>1,61</t>
  </si>
  <si>
    <t>1 666</t>
  </si>
  <si>
    <t>5 217</t>
  </si>
  <si>
    <t>1 450</t>
  </si>
  <si>
    <t>0,3193</t>
  </si>
  <si>
    <t>0,2648</t>
  </si>
  <si>
    <t>1,3517</t>
  </si>
  <si>
    <t>0,8363</t>
  </si>
  <si>
    <t>1,1327</t>
  </si>
  <si>
    <t>0,1355</t>
  </si>
  <si>
    <t>5 932</t>
  </si>
  <si>
    <t>1 418</t>
  </si>
  <si>
    <t>14 808</t>
  </si>
  <si>
    <t>6 858</t>
  </si>
  <si>
    <t>0,4006</t>
  </si>
  <si>
    <t>0,2068</t>
  </si>
  <si>
    <t>0,8005</t>
  </si>
  <si>
    <t>1,6769</t>
  </si>
  <si>
    <t>0,5940</t>
  </si>
  <si>
    <t>0,4326</t>
  </si>
  <si>
    <t>3 484</t>
  </si>
  <si>
    <t>17 203</t>
  </si>
  <si>
    <t>9 480</t>
  </si>
  <si>
    <t>0,2025</t>
  </si>
  <si>
    <t>2,1437</t>
  </si>
  <si>
    <t>1,6657</t>
  </si>
  <si>
    <t>0,5575</t>
  </si>
  <si>
    <t>2 190</t>
  </si>
  <si>
    <t>400</t>
  </si>
  <si>
    <t>6 426</t>
  </si>
  <si>
    <t>4 158</t>
  </si>
  <si>
    <t>0,3408</t>
  </si>
  <si>
    <t>0,0962</t>
  </si>
  <si>
    <t>1,2059</t>
  </si>
  <si>
    <t>0,9297</t>
  </si>
  <si>
    <t>2 768</t>
  </si>
  <si>
    <t>857</t>
  </si>
  <si>
    <t>6 410</t>
  </si>
  <si>
    <t>5 317</t>
  </si>
  <si>
    <t>0,4318</t>
  </si>
  <si>
    <t>0,1612</t>
  </si>
  <si>
    <t>0,5888</t>
  </si>
  <si>
    <t>2,3377</t>
  </si>
  <si>
    <t>0,4375</t>
  </si>
  <si>
    <t>0,6008</t>
  </si>
  <si>
    <t>1 787</t>
  </si>
  <si>
    <t>6 722</t>
  </si>
  <si>
    <t>0,2658</t>
  </si>
  <si>
    <t>0,0568</t>
  </si>
  <si>
    <t>1,7145</t>
  </si>
  <si>
    <t>1,3716</t>
  </si>
  <si>
    <t>1,87</t>
  </si>
  <si>
    <t>3 078</t>
  </si>
  <si>
    <t>420</t>
  </si>
  <si>
    <t>7 339</t>
  </si>
  <si>
    <t>2 069</t>
  </si>
  <si>
    <t>0,4194</t>
  </si>
  <si>
    <t>0,2030</t>
  </si>
  <si>
    <t>0,6729</t>
  </si>
  <si>
    <t>1,7320</t>
  </si>
  <si>
    <t>0,5484</t>
  </si>
  <si>
    <t>0,3204</t>
  </si>
  <si>
    <t>0,87</t>
  </si>
  <si>
    <t>2 652</t>
  </si>
  <si>
    <t>840</t>
  </si>
  <si>
    <t>6 308</t>
  </si>
  <si>
    <t>3 673</t>
  </si>
  <si>
    <t>0,4204</t>
  </si>
  <si>
    <t>0,2287</t>
  </si>
  <si>
    <t>0,6661</t>
  </si>
  <si>
    <t>1,3595</t>
  </si>
  <si>
    <t>0,4956</t>
  </si>
  <si>
    <t>0,3480</t>
  </si>
  <si>
    <t>3 318</t>
  </si>
  <si>
    <t>231</t>
  </si>
  <si>
    <t>0,2134</t>
  </si>
  <si>
    <t>0,2165</t>
  </si>
  <si>
    <t>2,0698</t>
  </si>
  <si>
    <t>1,5363</t>
  </si>
  <si>
    <t>1,9849</t>
  </si>
  <si>
    <t>0,0630</t>
  </si>
  <si>
    <t>2,05</t>
  </si>
  <si>
    <t>5 045</t>
  </si>
  <si>
    <t>9 508</t>
  </si>
  <si>
    <t>119</t>
  </si>
  <si>
    <t>0,5306</t>
  </si>
  <si>
    <t>0,2017</t>
  </si>
  <si>
    <t>1,7508</t>
  </si>
  <si>
    <t>0,0263</t>
  </si>
  <si>
    <t>3 406</t>
  </si>
  <si>
    <t>10 863</t>
  </si>
  <si>
    <t>0,3135</t>
  </si>
  <si>
    <t>1,3911</t>
  </si>
  <si>
    <t>977</t>
  </si>
  <si>
    <t>2 073</t>
  </si>
  <si>
    <t>0,3208</t>
  </si>
  <si>
    <t>0,32</t>
  </si>
  <si>
    <t>2 419</t>
  </si>
  <si>
    <t>4 026</t>
  </si>
  <si>
    <t>1,9518</t>
  </si>
  <si>
    <t>158</t>
  </si>
  <si>
    <t>0,4851</t>
  </si>
  <si>
    <t>0,2272</t>
  </si>
  <si>
    <t>0,2254</t>
  </si>
  <si>
    <t>0,0200</t>
  </si>
  <si>
    <t>0,25</t>
  </si>
  <si>
    <t>0,0811</t>
  </si>
  <si>
    <t>0,2678</t>
  </si>
  <si>
    <t>0,9600</t>
  </si>
  <si>
    <t>1 899 663</t>
  </si>
  <si>
    <t>18 517</t>
  </si>
  <si>
    <t>0,011</t>
  </si>
  <si>
    <t>0,989</t>
  </si>
  <si>
    <t>92 911</t>
  </si>
  <si>
    <t>0,049</t>
  </si>
  <si>
    <t>0,951</t>
  </si>
  <si>
    <t>95 647</t>
  </si>
  <si>
    <t>0,422</t>
  </si>
  <si>
    <t>0,578</t>
  </si>
  <si>
    <t>0,259</t>
  </si>
  <si>
    <t>0,741</t>
  </si>
  <si>
    <t>55 968</t>
  </si>
  <si>
    <t>128 070</t>
  </si>
  <si>
    <t>53 539</t>
  </si>
  <si>
    <t>33 956</t>
  </si>
  <si>
    <t>0,983</t>
  </si>
  <si>
    <t>0,017</t>
  </si>
  <si>
    <t>70 659</t>
  </si>
  <si>
    <t>19 022</t>
  </si>
  <si>
    <t>0,998</t>
  </si>
  <si>
    <t>0,002</t>
  </si>
  <si>
    <t>24 742</t>
  </si>
  <si>
    <t>26 205</t>
  </si>
  <si>
    <t>35 791</t>
  </si>
  <si>
    <t>107 678</t>
  </si>
  <si>
    <t>21 548</t>
  </si>
  <si>
    <t>18 316</t>
  </si>
  <si>
    <t>20 147</t>
  </si>
  <si>
    <t>0,264</t>
  </si>
  <si>
    <t>0,736</t>
  </si>
  <si>
    <t>12 792</t>
  </si>
  <si>
    <t>17 493</t>
  </si>
  <si>
    <t>14 547</t>
  </si>
  <si>
    <t>0,202</t>
  </si>
  <si>
    <t>0,798</t>
  </si>
  <si>
    <t>43 419</t>
  </si>
  <si>
    <t>12 767</t>
  </si>
  <si>
    <t>13 578</t>
  </si>
  <si>
    <t>23 414</t>
  </si>
  <si>
    <t>15 227</t>
  </si>
  <si>
    <t>16 577</t>
  </si>
  <si>
    <t>0,214</t>
  </si>
  <si>
    <t>0,786</t>
  </si>
  <si>
    <t>37 418</t>
  </si>
  <si>
    <t>15 261</t>
  </si>
  <si>
    <t>10 449</t>
  </si>
  <si>
    <t>27 383</t>
  </si>
  <si>
    <t>31 351</t>
  </si>
  <si>
    <t>19 142</t>
  </si>
  <si>
    <t>82 010</t>
  </si>
  <si>
    <t>23 113</t>
  </si>
  <si>
    <t>23 324</t>
  </si>
  <si>
    <t>12 473</t>
  </si>
  <si>
    <t>23 176</t>
  </si>
  <si>
    <t>0,243</t>
  </si>
  <si>
    <t>0,757</t>
  </si>
  <si>
    <t>36 914</t>
  </si>
  <si>
    <t>10 407</t>
  </si>
  <si>
    <t>0,204</t>
  </si>
  <si>
    <t>0,796</t>
  </si>
  <si>
    <t>11 929</t>
  </si>
  <si>
    <t>0,162</t>
  </si>
  <si>
    <t>0,838</t>
  </si>
  <si>
    <t>44 971</t>
  </si>
  <si>
    <t>41 478</t>
  </si>
  <si>
    <t>22 153</t>
  </si>
  <si>
    <t>25 571</t>
  </si>
  <si>
    <t>0,257</t>
  </si>
  <si>
    <t>0,743</t>
  </si>
  <si>
    <t>18 166</t>
  </si>
  <si>
    <t>0,2</t>
  </si>
  <si>
    <t>0,8</t>
  </si>
  <si>
    <t>16 451</t>
  </si>
  <si>
    <t>0,185</t>
  </si>
  <si>
    <t>0,815</t>
  </si>
  <si>
    <t>26 137</t>
  </si>
  <si>
    <t>9 100</t>
  </si>
  <si>
    <t>0,041</t>
  </si>
  <si>
    <t>0,959</t>
  </si>
  <si>
    <t>17 018</t>
  </si>
  <si>
    <t>0,015</t>
  </si>
  <si>
    <t>0,985</t>
  </si>
  <si>
    <t>1 868</t>
  </si>
  <si>
    <t>0,008</t>
  </si>
  <si>
    <t>0,992</t>
  </si>
  <si>
    <t>0,384</t>
  </si>
  <si>
    <t>0,616</t>
  </si>
  <si>
    <t>4,37</t>
  </si>
  <si>
    <t>4,74</t>
  </si>
  <si>
    <t>4,69</t>
  </si>
  <si>
    <t>3,83</t>
  </si>
  <si>
    <t>4,58</t>
  </si>
  <si>
    <t>4,75</t>
  </si>
  <si>
    <t>2,10</t>
  </si>
  <si>
    <t>4,91</t>
  </si>
  <si>
    <t>1,86</t>
  </si>
  <si>
    <t>4,48</t>
  </si>
  <si>
    <t>4,94</t>
  </si>
  <si>
    <t>3,99</t>
  </si>
  <si>
    <t>3,78</t>
  </si>
  <si>
    <t>4,19</t>
  </si>
  <si>
    <t>4,25</t>
  </si>
  <si>
    <t>3,62</t>
  </si>
  <si>
    <t>3,94</t>
  </si>
  <si>
    <t>3,28</t>
  </si>
  <si>
    <t>1,07</t>
  </si>
  <si>
    <t>11,31</t>
  </si>
  <si>
    <t>46,15</t>
  </si>
  <si>
    <t>ГБУЗ ООКБ</t>
  </si>
  <si>
    <t>ГБУЗ  ГБ г.Абдулино</t>
  </si>
  <si>
    <t>ГБУЗ  ГБ г.Гай</t>
  </si>
  <si>
    <t>ГБУЗ  ГБ г.Кувандык</t>
  </si>
  <si>
    <t>ГБУЗ ГБ г.Медногорска</t>
  </si>
  <si>
    <t>ГАУЗ БСМП г.Новотроицка</t>
  </si>
  <si>
    <t>ГАУЗ ДГБ г.Новотроицка</t>
  </si>
  <si>
    <t>ГБУЗ ГКБ № 1 г.Оренбурга</t>
  </si>
  <si>
    <t>ГАУЗ ГКБ № 3 г.Оренбурга</t>
  </si>
  <si>
    <t>ГБУЗ ГКБ № 5 г.Оренбурга</t>
  </si>
  <si>
    <t>ГАУЗ ГКБ № 6 г.Оренбурга</t>
  </si>
  <si>
    <t>ГАУЗ ГКБ им. Н.И.Пирогова</t>
  </si>
  <si>
    <t>ГАУЗ ДГКБ г.Оренбурга</t>
  </si>
  <si>
    <t>ГАУЗ ГБ № 1 г.Орска</t>
  </si>
  <si>
    <t>ГАУЗ ГБ № 2 г.Орска</t>
  </si>
  <si>
    <t>ГАУЗ ГБ № 3 г.Орска</t>
  </si>
  <si>
    <t>ГАУЗ ГБ № 4 г.Орска</t>
  </si>
  <si>
    <t>ГАУЗ ГБ № 5 г.Орска</t>
  </si>
  <si>
    <t>ГБУЗ  ГБ г.Соль-Илецк</t>
  </si>
  <si>
    <t>ГБУЗ   ГБ г.Сорочинск</t>
  </si>
  <si>
    <t>ГБУЗ   ГБ г.Ясный</t>
  </si>
  <si>
    <t>ГБУЗ Адамовская РБ</t>
  </si>
  <si>
    <t>ГБУЗ Акбулакская РБ</t>
  </si>
  <si>
    <t>ГБУЗ Александровская РБ</t>
  </si>
  <si>
    <t>ГБУЗ Асекеевская РБ</t>
  </si>
  <si>
    <t>ГБУЗ Беляевская РБ</t>
  </si>
  <si>
    <t>ГБУЗ Бугурусланская РБ</t>
  </si>
  <si>
    <t>ГБУЗ Грачевская РБ</t>
  </si>
  <si>
    <t>ГБУЗ Домбаровская РБ</t>
  </si>
  <si>
    <t>ГБУЗ Илекская РБ</t>
  </si>
  <si>
    <t>ГАУЗ Кваркенская РБ</t>
  </si>
  <si>
    <t>ГБУЗ Красногвардейская РБ</t>
  </si>
  <si>
    <t>ГБУЗ Курманаевская РБ</t>
  </si>
  <si>
    <t>ГБУЗ Матвеевская РБ</t>
  </si>
  <si>
    <t>ГАУЗ Новоорская РБ</t>
  </si>
  <si>
    <t>ГБУЗ Новосергиевская РБ</t>
  </si>
  <si>
    <t>ГБУЗ Октябрьская РБ</t>
  </si>
  <si>
    <t>ГАУЗ Оренбургская РБ</t>
  </si>
  <si>
    <t>ГБУЗ Первомайская РБ</t>
  </si>
  <si>
    <t>ГБУЗ Переволоцкая РБ</t>
  </si>
  <si>
    <t>ГБУЗ Пономаревская РБ</t>
  </si>
  <si>
    <t>ГБУЗ Сакмарская РБ</t>
  </si>
  <si>
    <t>ГБУЗ Саракташская РБ</t>
  </si>
  <si>
    <t>ГБУЗ Светлинская РБ</t>
  </si>
  <si>
    <t>ГБУЗ Северная РБ</t>
  </si>
  <si>
    <t>ГБУЗ Ташлинская РБ</t>
  </si>
  <si>
    <t>ГБУЗ Тоцкая РБ</t>
  </si>
  <si>
    <t>ГБУЗ Тюльганская РБ</t>
  </si>
  <si>
    <t>ГБУЗ Шарлыкская РБ</t>
  </si>
  <si>
    <t>Медицинская клиника ОрГМА</t>
  </si>
  <si>
    <t xml:space="preserve">                                 Корректировка объемов предоставления амбулаторной медицинской помощи на 2020г. по разделу (ДИ УЗИ ССС)</t>
  </si>
  <si>
    <t>ОРЕНБУРГ ОБЛ. КБ</t>
  </si>
  <si>
    <t>ДИ УЗИ ССС</t>
  </si>
  <si>
    <t xml:space="preserve"> Корректировка объемов предоставления амбулаторной медицинской помощи на 2020г. по разделу (ДИ УЗИ ССС)</t>
  </si>
  <si>
    <t>ДИСП взрослых I этап</t>
  </si>
  <si>
    <t>ГАУЗ «ГКБ №3» г. Оренбурга</t>
  </si>
  <si>
    <t>ДИСПАНСЕРИЗАЦИЯ ВЗР.(1эт)</t>
  </si>
  <si>
    <t>ГБУЗ "ГБ" г. Медногорска</t>
  </si>
  <si>
    <t>КС</t>
  </si>
  <si>
    <t>ГБУЗ «ОКПЦ"</t>
  </si>
  <si>
    <t>ГАУЗ «ГКБ №4" г. Оренбурга</t>
  </si>
  <si>
    <t xml:space="preserve">Начисленная сумма премии 
по итогам работы  за  Февраль 2020г., рублей </t>
  </si>
  <si>
    <t xml:space="preserve">ПЕРИНАТАЛЬНЫЙ ЦЕНТР Г. ОРЕНБУРГ </t>
  </si>
  <si>
    <t>Корректировке объемов предоставления медицинской помощи на 2020 год между кварталами для ряда медицинских организаций  по ходатайству МО.</t>
  </si>
  <si>
    <t>ВМП Неонатология 18</t>
  </si>
  <si>
    <t>ВМП Неонатология 19</t>
  </si>
  <si>
    <t>Корректировке объемов предоставления  медицинской помощи на 2020 год между кварталами для ряда медицинских организаций по ходатайству МО.</t>
  </si>
  <si>
    <t xml:space="preserve">Вид МП         </t>
  </si>
  <si>
    <t xml:space="preserve">Объемы предоставления медицинской помощи и их финансовое обеспечение в рамках программы обязательного медицинского страхования на 2019 год. </t>
  </si>
  <si>
    <t>ОРЕНБУРГСКИЙ ФИЛИАЛ АО "СТРАХОВАЯ КОМПАНИЯ "СОГАЗ-МЕД"</t>
  </si>
  <si>
    <t>Медицинские организации</t>
  </si>
  <si>
    <t>Круглосуточный стационар</t>
  </si>
  <si>
    <t>Дневной стационар</t>
  </si>
  <si>
    <t>Амбулаторно-поликлиническая помощь (за исключением медицинской помощи, оплата которой осуществляется по подушевому нормативу)</t>
  </si>
  <si>
    <t>СМП</t>
  </si>
  <si>
    <t>Итого, утвержденный ОПМП</t>
  </si>
  <si>
    <t>При заболеваниях</t>
  </si>
  <si>
    <t>В Центрах здоровья</t>
  </si>
  <si>
    <t>Диспансеризация взр.населения I этап и профосмотры</t>
  </si>
  <si>
    <t xml:space="preserve">Диспансеризация взр.населения II этап </t>
  </si>
  <si>
    <t>Проф.мед.осмотры несовершеннолетних, диспансеризация детей сирот</t>
  </si>
  <si>
    <t>Мед.реабилитация</t>
  </si>
  <si>
    <t>Роды</t>
  </si>
  <si>
    <t>МРФ</t>
  </si>
  <si>
    <t>Онкология</t>
  </si>
  <si>
    <t>МУН</t>
  </si>
  <si>
    <t>Мед.реабелитация</t>
  </si>
  <si>
    <t>государственное бюджетное учреждение здравоохранения "Оренбургская областная клиническая больница"</t>
  </si>
  <si>
    <t>государственное автономное учреждение здравоохранения "Оренбургская областная клиническая больница № 2"</t>
  </si>
  <si>
    <t>государственное автономное учреждение здравоохранения "Областная детская клиническая больница"</t>
  </si>
  <si>
    <t>государственное бюджетное учреждение здравоохранения "Областной Соль-Илецкий центр медицинской реабилитации "</t>
  </si>
  <si>
    <t>государственное бюджетное учреждение здравоохранения "Оренбургский областной клинический онкологический диспансер"</t>
  </si>
  <si>
    <t>государственное бюджетное учреждение здравоохранения "Орский онкологический диспансер"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</si>
  <si>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</si>
  <si>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</si>
  <si>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>Оренбургский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</si>
  <si>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бюджетное учреждение здравоохранения "Городская клиническая больница № 1" города Оренбурга</t>
  </si>
  <si>
    <t>государственное автономное учреждение здравоохранения "Городская клиническая больница № 2" города Оренбурга</t>
  </si>
  <si>
    <t>Государственное автономное учреждение здравоохранения "Городская клиническая больница № 3" города Оренбурга</t>
  </si>
  <si>
    <t>государственное автономное учреждение здравоохранения "Городская клиническая больница № 4" города Оренбурга</t>
  </si>
  <si>
    <t>государственное бюджетное учреждение здравоохранения "Городская клиническая больница № 5" города Оренбурга</t>
  </si>
  <si>
    <t>Государственное автономное учреждение здравоохранения "Городская клиническая больница №6" города Оренбурга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</si>
  <si>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</si>
  <si>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государственное автономное учреждение здравоохранения "Детская городская клиническая больница" города Оренбурга</t>
  </si>
  <si>
    <t xml:space="preserve">государственное бюджетное учреждение здравоохранения "Оренбургский клинический перинатальный центр" </t>
  </si>
  <si>
    <t>государственное автономное учреждение здравоохранения "Городская клиническая больница им. Н.И. Пирогова" города Оренбурга</t>
  </si>
  <si>
    <t>государственное бюджетное учреждение здравоохранения "Областной центр медицинской реабилитации"</t>
  </si>
  <si>
    <t>государственное бюджетное учреждение здравоохранения "Оренбургский областной центр медицинской профилактики"</t>
  </si>
  <si>
    <t>государственное бюджетное учреждение здравоохранения "Клиническая станция скорой медицинской помощи" города Оренбурга</t>
  </si>
  <si>
    <t>государственное автономное учреждение здравоохранения "Городская больница № 1" города Орска</t>
  </si>
  <si>
    <t>государственное автономное учреждение здравоохранения "Городская больница № 2" города Орска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</si>
  <si>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</si>
  <si>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</si>
  <si>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"Городская больница №5" города Орска</t>
  </si>
  <si>
    <t>государственное автономное учреждение здравоохранения "Станция скорой медицинской помощи"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</si>
  <si>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</si>
  <si>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автономное учреждение здравоохранения "Детская городская больница" города Новотроицка</t>
  </si>
  <si>
    <t>государственное бюджетное учреждение здравоохранения "Городская больница" города Медногорска</t>
  </si>
  <si>
    <t>государственное бюджетное учреждение здравоохранения "Городская больница" города Бугуруслана</t>
  </si>
  <si>
    <t>государственное бюджетное учреждение здравоохранения "Бугурусланская районная больница"</t>
  </si>
  <si>
    <t>государственное бюджетное учреждение здравоохранения "Бузулукская больница скорой медицинской помощи"</t>
  </si>
  <si>
    <t>государственное бюджетное учреждение здравоохранения "Городская больница" города Абдулино</t>
  </si>
  <si>
    <t>государственное бюджетное учреждение здравоохранения "Адамовская районная больница"</t>
  </si>
  <si>
    <t>государственное бюджетное учреждение здравоохранения "Акбулакская районная больница"</t>
  </si>
  <si>
    <t>государственное бюджетное учреждение здравоохранения "Александровская районная больница"</t>
  </si>
  <si>
    <t>государственное бюджетное учреждение здравоохранения "Асекеевская районная больница"</t>
  </si>
  <si>
    <t>государственное бюджетное учреждение здравоохранения "Беляевская районная больница"</t>
  </si>
  <si>
    <t>государственное бюджетное учреждение здравоохранения "Городская больница" города Гая</t>
  </si>
  <si>
    <t>государственное бюджетное учреждение здравоохранения "Грачевская районная больница"</t>
  </si>
  <si>
    <t>государственное бюджетное учреждение здравоохранения "Домбаровская районная больница"</t>
  </si>
  <si>
    <t>государственное бюджетное учреждение здравоохранения "Илекская районная больница"</t>
  </si>
  <si>
    <t>государственное автономное учреждение здравоохранения "Кваркенская районная больница"</t>
  </si>
  <si>
    <t>государственное бюджетное учреждение здравоохранения "Красногвардейская районная больница"</t>
  </si>
  <si>
    <t>государственное бюджетное учреждение здравоохранения "Городская больница" города Кувандыка</t>
  </si>
  <si>
    <t>государственное бюджетное учреждение здравоохранения "Станция скорой медицинской помощи" города Кувандыка</t>
  </si>
  <si>
    <t>49</t>
  </si>
  <si>
    <t>государственное бюджетное учреждение здравоохранения "Курманаевская районная больница"</t>
  </si>
  <si>
    <t>государственное бюджетное учреждение здравоохранения "Матвеевская районная больница"</t>
  </si>
  <si>
    <t>государственное автономное учреждение здравоохранения "Новоорская районная больница"</t>
  </si>
  <si>
    <t>государственное бюджетное учреждение здравоохранения "Новосергиевская районная больница"</t>
  </si>
  <si>
    <t>государственное бюджетное учреждение здравоохранения "Октябрьская районная больница"</t>
  </si>
  <si>
    <t>государственное автономное учреждение здравоохранения " Оренбургская районная больница"</t>
  </si>
  <si>
    <t>государственное бюджетное учреждение здравоохранения "Первомайская районная больница"</t>
  </si>
  <si>
    <t>государственное бюджетное учреждение здравоохранения "Переволоцкая районная больница"</t>
  </si>
  <si>
    <t>государственное бюджетное учреждение здравоохранения "Пономаревская районная больница"</t>
  </si>
  <si>
    <t>государственное бюджетное учреждение здравоохранения "Сакмарская районная больница"</t>
  </si>
  <si>
    <t>59</t>
  </si>
  <si>
    <t>государственное бюджетное учреждение здравоохранения "Саракташская районная больница"</t>
  </si>
  <si>
    <t>государственное бюджетное учреждение здравоохранения "Светлинская районная больница"</t>
  </si>
  <si>
    <t>государственное бюджетное учреждение здравоохранения "Северная районная больница"</t>
  </si>
  <si>
    <t>государственное бюджетное учреждение здравоохранения "Городская больница" города Соль-Илецка</t>
  </si>
  <si>
    <t>Государственное бюджетное учреждение здравоохранения "Городская больница" города Сорочинска</t>
  </si>
  <si>
    <t>Государственное бюджетное учреждение здравоохранения "Ташлинская районная больница"</t>
  </si>
  <si>
    <t>65</t>
  </si>
  <si>
    <t>государственное бюджетное учреждение здравоохранения "Тоцкая районная больница"</t>
  </si>
  <si>
    <t>государственное бюджетное учреждение здравоохранения "Тюльганская районная больница"</t>
  </si>
  <si>
    <t>государственное бюджетное учреждение здравоохранения "Шарлыкская районная больница"</t>
  </si>
  <si>
    <t>государственное бюджетное учреждение здравоохранения "Городская больница" города Ясного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</si>
  <si>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</si>
  <si>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частное учреждение здравоохранения "Клиническая больница "РЖД-Медицина" города Оренбург"</t>
  </si>
  <si>
    <t>частное учреждение здравоохранения "Больница "РЖД-Медицина" города Орск"</t>
  </si>
  <si>
    <t>частное учреждение здравоохранения "Поликлиника "РЖД-Медицина" города Бузулук"</t>
  </si>
  <si>
    <t>73</t>
  </si>
  <si>
    <t>Частное учреждение здравоохранения "Поликлиника "РЖД-Медицина" города Абдулино"</t>
  </si>
  <si>
    <t>74</t>
  </si>
  <si>
    <t>Акционерное общество "Санаторий "Строитель"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</si>
  <si>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</si>
  <si>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Федеральное казенное учреждение здравоохранения "Медико-санитарная часть № 56 Федеральной службы исполнения наказаний"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</si>
  <si>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</si>
  <si>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Общество с ограниченной ответственностью "Медикал сервис компани Восток"</t>
  </si>
  <si>
    <t>79</t>
  </si>
  <si>
    <t>Общество с ограниченной ответственностью Медицинский многопрофильный центр Клиника "МаксиМед"</t>
  </si>
  <si>
    <t>80</t>
  </si>
  <si>
    <t>Общество с ограниченной ответственностью "Б. Браун Авитум Руссланд Клиникс"</t>
  </si>
  <si>
    <t>Общество с ограниченной ответственностью Медицинский Центр Клеточных Технологий "Нью Лайф"</t>
  </si>
  <si>
    <t>Общество с ограниченной ответственностью "КЛАССИКА"</t>
  </si>
  <si>
    <t>Общество с ограниченной ответственностью "Медгард-Оренбург"</t>
  </si>
  <si>
    <t>Общество с ограниченной ответственностью "Санаторий "Южный Урал"</t>
  </si>
  <si>
    <t>Акционерное общество "Санаторий "Дубовая роща"</t>
  </si>
  <si>
    <t>Автономная некоммерческая организация "Медицинский центр "Белая роза"</t>
  </si>
  <si>
    <t>государственное автономное учреждение здравоохранения "Орский врачебно-физкультурный диспансер"</t>
  </si>
  <si>
    <t>Общество с ограниченной ответственностью "КДЦ"</t>
  </si>
  <si>
    <t>И Т О Г О</t>
  </si>
  <si>
    <t>ОРЕНБУРГСКИЙ ФИЛИАЛ ООО ВТБ МС</t>
  </si>
  <si>
    <t>ФИЛИАЛ ООО "СК "ИНГОССТРАХ-М" В Г.ОРЕНБУРГ</t>
  </si>
  <si>
    <t>ФИЛИАЛ АО "МАКС-М" В Г. ОРЕНБУРГЕ</t>
  </si>
  <si>
    <t>ФИЛИАЛ ООО "КАПИТАЛ МС" В ОРЕНБУРГСКОЙ ОБЛАСТИ</t>
  </si>
  <si>
    <t>Объемы  предоставления высокотехнологичной медицинской помощи и их финансовое обеспечение в рамках программы обязательного медицинского страхования на 2019 год.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</si>
  <si>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</si>
  <si>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</si>
  <si>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</si>
  <si>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</si>
  <si>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</si>
  <si>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</si>
  <si>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</si>
  <si>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</si>
  <si>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</si>
  <si>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</si>
  <si>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"ГКБ № 5" г.Оренбурга</t>
  </si>
  <si>
    <t>ГБУЗ "ОКПЦ" г.Оренбург</t>
  </si>
  <si>
    <t>ГАУЗ "ГКБ им. Н.И. Пирогова" г.Оренбурга</t>
  </si>
  <si>
    <t>ОКБ на ст.Оренбург г.Оренбург</t>
  </si>
  <si>
    <t>ГАУЗ "ГБ №3" г. Орска</t>
  </si>
  <si>
    <t>ГАУЗ "ГБ № 4" г. Орска</t>
  </si>
  <si>
    <t>ГАУЗ "БСМП" г. Новотроицка</t>
  </si>
  <si>
    <t>ГБУЗ "ББСМП" г. Бузулука</t>
  </si>
  <si>
    <t>Всего объем ВМП</t>
  </si>
  <si>
    <t>объем.руб.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</si>
  <si>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</si>
  <si>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</si>
  <si>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</si>
  <si>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</si>
  <si>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</si>
  <si>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Комбустиология</t>
  </si>
  <si>
    <t>Нейрохирургия</t>
  </si>
  <si>
    <t>Неонатология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</si>
  <si>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</si>
  <si>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</si>
  <si>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</si>
  <si>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</si>
  <si>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</si>
  <si>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</si>
  <si>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</si>
  <si>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</si>
  <si>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</si>
  <si>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</si>
  <si>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 xml:space="preserve"> ООО "Ситилаб"</t>
  </si>
  <si>
    <t>ДИ МГИ</t>
  </si>
  <si>
    <t xml:space="preserve"> Утверждение объемов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 на 2020 год (в части молекулярно-генетических исследований) по инициативе МЗОО</t>
  </si>
  <si>
    <t>Приложение 1.1 к протоколу заседания Комиссии по разработке ТП ОМС №6 от 30.03.2020 г.</t>
  </si>
  <si>
    <t>Приложение 1.2 к протоколу заседания Комиссии по разработке ТП ОМС №6 от 30.03.2020 г.</t>
  </si>
  <si>
    <t>Приложение 1.3 к протоколу заседания Комиссии по разработке ТП ОМС №6 от 30.03.2020 г.</t>
  </si>
  <si>
    <t>Приложение 1.4 к протоколу заседания Комиссии по разработке ТП ОМС №6 от 30.03.2020 г.</t>
  </si>
  <si>
    <t>Приложение 1.5 к протоколу заседания Комиссии по разработке ТП ОМС №6 от 30.03.2020 г.</t>
  </si>
  <si>
    <t>Приложение 1.6 к протоколу заседания Комиссии по разработке ТП ОМС №6 от 30.03.2020 г.</t>
  </si>
  <si>
    <t>Приложение 1.7 к протоколу заседания Комиссии по разработке ТП ОМС №6 от 30.03.2020 г.</t>
  </si>
  <si>
    <t>Приложение 1.8 к протоколу заседания Комиссии по разработке ТП ОМС №6 от 30.03.2020 г.</t>
  </si>
  <si>
    <t>Приложение 1.9 к протоколу заседания Комиссии по разработке ТП ОМС №6 от 30.03.2020 г.</t>
  </si>
  <si>
    <t>Приложение 1.10 к протоколу заседания  Комиссии по разработке ТП ОМС №6 от 30.03.2020г.</t>
  </si>
  <si>
    <t xml:space="preserve">Приложение 6 к протоколу заседания Комиссии по разработке ТП ОМС № 6 от 30.03.2020г.   </t>
  </si>
  <si>
    <t>Приложение 6.1 к протоколу заседания Комиссии по разработке ТП ОМС №6 от 30.03.2020 г.</t>
  </si>
  <si>
    <t>Приложение 7.1 к протоколу заседания Комиссии по разработке ТП ОМС №6 от 30.03.2020 г.</t>
  </si>
  <si>
    <t>Приложение 8.1 к протоколу заседания Комиссии по разработке ТП ОМС №6 от 30.03.2020 г.</t>
  </si>
  <si>
    <t>Приложение 9.1 к протоколу заседания Комиссии по разработке ТП ОМС №6 от 30.03.2020 г.</t>
  </si>
  <si>
    <t>Приложение 10.1 к протоколу заседания Комиссии по разработке ТП ОМС №6 от 30.03.2020 г.</t>
  </si>
  <si>
    <t>Приложение 11.1 к протоколу заседания Комиссии по разработке ТП ОМС №6 от 30.03.2020 г.</t>
  </si>
  <si>
    <t>Корректировка объемов предоставления высокотехнологичной медицинской помощи на 2020г. между кварталами для ГБУЗ "ОКПЦ" и ГБУЗ "ООКБ" по ходатайству МО.</t>
  </si>
  <si>
    <t>ГБУЗ «ООКБ"</t>
  </si>
  <si>
    <t>ВМП Абдоминальная хирургия 1</t>
  </si>
  <si>
    <t>Расчет лимитов подушевого финансирования амбулаторно-поликлинической помощи на Январь 2020 года</t>
  </si>
  <si>
    <t xml:space="preserve">МО </t>
  </si>
  <si>
    <t>Отклонение от показателей решения от 03.02.2020</t>
  </si>
  <si>
    <t>Лимит ПФ по СМО т 03.02.2020</t>
  </si>
  <si>
    <t>Приложение 1 к протоколу заседания Комиссии по разработке ТП ОМС №6 от 30.03.2020 г.</t>
  </si>
  <si>
    <t>Счет №</t>
  </si>
  <si>
    <t>korM&lt;МОЕР&gt;S&lt;СМО&gt;_2001101</t>
  </si>
  <si>
    <t>от</t>
  </si>
  <si>
    <t>___.04.2020г.</t>
  </si>
  <si>
    <r>
      <t xml:space="preserve"> За период  ЯНВАРЬ  </t>
    </r>
    <r>
      <rPr>
        <b/>
        <sz val="10"/>
        <color theme="1"/>
        <rFont val="Times New Roman"/>
        <family val="1"/>
        <charset val="204"/>
      </rPr>
      <t>2020 г.</t>
    </r>
  </si>
  <si>
    <t>(период оказания медицинских услуг)</t>
  </si>
  <si>
    <t>на сумму корректировки оплаты амбулаторной помощи по подушевому принципу и премиальной части на основании  решения Комиссии по разработке территориальной программы ОМС от 30.03.2020г.  №6</t>
  </si>
  <si>
    <t>Наименование плательщика:</t>
  </si>
  <si>
    <t>(страховая медицинская организация)</t>
  </si>
  <si>
    <t>Наименование получателя:</t>
  </si>
  <si>
    <t>(медицинская организация)</t>
  </si>
  <si>
    <t>Наименование</t>
  </si>
  <si>
    <t>Сумма корректировки</t>
  </si>
  <si>
    <t>Амбулаторно-поликлиническая помощь прикрепленному населению (гарантированная часть)</t>
  </si>
  <si>
    <t>Амбулаторно-поликлиническая помощь прикрепленному населению (премиальная часть)</t>
  </si>
  <si>
    <t>Всего к оплате</t>
  </si>
  <si>
    <t>сумма прописью</t>
  </si>
  <si>
    <t>Главный врач</t>
  </si>
  <si>
    <t>Главный бухгалтер</t>
  </si>
  <si>
    <t>М.П.</t>
  </si>
  <si>
    <t>Счет сдал*</t>
  </si>
  <si>
    <t>Счет принял*</t>
  </si>
  <si>
    <t>Приложение 1.11 к протоколу заседания  Комиссии по разработке ТП ОМС №6 
от 30.03.2020г.</t>
  </si>
  <si>
    <t>Сумма корректировки 
к показателям января от 28.02.2020, рублей</t>
  </si>
  <si>
    <t>Скорректированный расчет премиальных сумм по итогам работы амбулаторной службы медицинских организаций – балансодержателей 
за  Январь 2020 года в разрезе страховых медицинских организаций</t>
  </si>
  <si>
    <t>пример СОГАЗ</t>
  </si>
  <si>
    <t>пример ОКБ №2</t>
  </si>
  <si>
    <t>Расчет лимитов подушевого финансирования амбулаторно-поликлинической помощи на Февраль 2020 года</t>
  </si>
  <si>
    <t>Отклонение от показателей решения от 28.02.2020</t>
  </si>
  <si>
    <t>Лимит ПФ по СМО от 28.02.2020</t>
  </si>
  <si>
    <t>Приложение 3.1 к протоколу заседания Комиссии по разработке ТП ОМС №6 от 30.03.2020 г.</t>
  </si>
  <si>
    <t>Приложение 3.2 к протоколу заседания Комиссии по разработке ТП ОМС №6 от 30.03.2020 г.</t>
  </si>
  <si>
    <t>Приложение 3.3 к протоколу заседания Комиссии по разработке ТП ОМС №6 от 30.03.2020 г.</t>
  </si>
  <si>
    <t>Приложение 3.4 к протоколу заседания Комиссии по разработке ТП ОМС №6 от 30.03.2020 г.</t>
  </si>
  <si>
    <t>Приложение 3.5 к протоколу заседания Комиссии по разработке ТП ОМС №6 от 30.03.2020 г.</t>
  </si>
  <si>
    <t>Приложение 3.6 к протоколу заседания Комиссии по разработке ТП ОМС №6 от 30.03.2020 г.</t>
  </si>
  <si>
    <t>Приложение 3.7 к протоколу заседания Комиссии по разработке ТП ОМС №6 от 30.03.2020 г.</t>
  </si>
  <si>
    <t>Приложение 3.8 к протоколу заседания Комиссии по разработке ТП ОМС №6 от 30.03.2020 г.</t>
  </si>
  <si>
    <t>Приложение 3.9 к протоколу заседания Комиссии по разработке ТП ОМС №6 от 30.03.2020 г.</t>
  </si>
  <si>
    <t>Приложение 3.10 к протоколу заседания Комиссии по разработке ТП ОМС №6 от 30.03.2020 г.</t>
  </si>
  <si>
    <t>korM&lt;МОЕР&gt;S&lt;СМО&gt;_2002101</t>
  </si>
  <si>
    <r>
      <t xml:space="preserve"> За период  ФЕВРАЛЬ  </t>
    </r>
    <r>
      <rPr>
        <b/>
        <sz val="10"/>
        <color theme="1"/>
        <rFont val="Times New Roman"/>
        <family val="1"/>
        <charset val="204"/>
      </rPr>
      <t>2020 г.</t>
    </r>
  </si>
  <si>
    <t>на сумму корректировки оплаты амбулаторной помощи по подушевому принципу на основании  решения Комиссии по разработке территориальной программы ОМС от 30.03.2020г.  №6</t>
  </si>
  <si>
    <t>Приложение 2.1 к протоколу заседания  Комиссии по разработке ТП ОМС №6 
от 30.03.2020г.</t>
  </si>
  <si>
    <t>пример Добмаровская РБ</t>
  </si>
  <si>
    <t>пример Капитал-МС</t>
  </si>
  <si>
    <t>Остаток, переходящий на февраль</t>
  </si>
  <si>
    <t xml:space="preserve">Расчет премиальных сумм по итогам работы амбулаторной службы медицинских организаций – балансодержателей 
за  Февраль 2020 года в разрезе страховых медицинских организаций </t>
  </si>
  <si>
    <t>Приложение 3.11 к протоколу заседания Комиссии по разработке ТП ОМС №6 от 30.03.2020 г.</t>
  </si>
  <si>
    <t>Приложение 5 к протоколу заседания Комиссии по разработке ТП ОМС №6 от 30.03.2020 г.</t>
  </si>
  <si>
    <t>Приложение 12.1 к протоколу заседания Комиссии по разработке ТП ОМС №6 от 30.03.2020 г.</t>
  </si>
  <si>
    <t>Приложение 12 к протоколу заседания Комиссии по разработке ТП ОМС №6 от 30.03.2020 г.</t>
  </si>
  <si>
    <t xml:space="preserve">Приложение 11 к протоколу заседания Комиссии по разработке ТП ОМС № 6 от 30.03.2020г.   </t>
  </si>
  <si>
    <t>Приложение 10 к протоколу заседания Комиссии по разработке ТП ОМС №6 от 30.03.2020 г.</t>
  </si>
  <si>
    <t>Приложение 9 к протоколу заседания Комиссии по разработке ТП ОМС № 6 от 30.03.2020 г.</t>
  </si>
  <si>
    <t>Приложение 8 к протоколу заседания Комиссии по разработке ТП ОМС №6 от 30.03.2020 г.</t>
  </si>
  <si>
    <t xml:space="preserve">Приложение 7 к протоколу заседания Комиссии по разработке ТП ОМС № 6 от 30.03.2020г.   </t>
  </si>
  <si>
    <t xml:space="preserve">МО, расположенные в других субъектах РФ </t>
  </si>
  <si>
    <t xml:space="preserve"> Утверждение объемов молекулярно-генетических исследований, выведенных из подушевого норматива финансирования АП  в рамках программы ОМС на 2020 год для ООО "Ситилаб" с корректировкой объемов их проведения в рамках межтерриториальных расчетов по инициативе МЗОО</t>
  </si>
  <si>
    <t>37 052,00 руб.</t>
  </si>
  <si>
    <t>43,87</t>
  </si>
  <si>
    <t>46,64</t>
  </si>
  <si>
    <t>58,16</t>
  </si>
  <si>
    <t>62,77</t>
  </si>
  <si>
    <t>57,85</t>
  </si>
  <si>
    <t>94,69</t>
  </si>
  <si>
    <t>60,59</t>
  </si>
  <si>
    <t>46,79</t>
  </si>
  <si>
    <t>35,96</t>
  </si>
  <si>
    <t>50,7</t>
  </si>
  <si>
    <t>46,01</t>
  </si>
  <si>
    <t>52,76</t>
  </si>
  <si>
    <t>82,19</t>
  </si>
  <si>
    <t>52,91</t>
  </si>
  <si>
    <t>50,34</t>
  </si>
  <si>
    <t>45,35</t>
  </si>
  <si>
    <t>48,23</t>
  </si>
  <si>
    <t>45,71</t>
  </si>
  <si>
    <t>52,83</t>
  </si>
  <si>
    <t>42,32</t>
  </si>
  <si>
    <t>49,02</t>
  </si>
  <si>
    <t>53,23</t>
  </si>
  <si>
    <t>41,9</t>
  </si>
  <si>
    <t>52,27</t>
  </si>
  <si>
    <t>53,59</t>
  </si>
  <si>
    <t>64,08</t>
  </si>
  <si>
    <t>52,32</t>
  </si>
  <si>
    <t>45,24</t>
  </si>
  <si>
    <t>51,61</t>
  </si>
  <si>
    <t>49,25</t>
  </si>
  <si>
    <t>49,48</t>
  </si>
  <si>
    <t>47,14</t>
  </si>
  <si>
    <t>40,52</t>
  </si>
  <si>
    <t>40,73</t>
  </si>
  <si>
    <t>60,52</t>
  </si>
  <si>
    <t>58,14</t>
  </si>
  <si>
    <t>35,85</t>
  </si>
  <si>
    <t>23,52</t>
  </si>
  <si>
    <t>41,55</t>
  </si>
  <si>
    <t>50,42</t>
  </si>
  <si>
    <t>47,83</t>
  </si>
  <si>
    <t>45,52</t>
  </si>
  <si>
    <t>43,11</t>
  </si>
  <si>
    <t>53,04</t>
  </si>
  <si>
    <t>53,82</t>
  </si>
  <si>
    <t>47,65</t>
  </si>
  <si>
    <t>49,31</t>
  </si>
  <si>
    <t>36,7</t>
  </si>
  <si>
    <t>48,72</t>
  </si>
  <si>
    <t>41,72</t>
  </si>
  <si>
    <t>39,2</t>
  </si>
  <si>
    <t>49,39</t>
  </si>
  <si>
    <t>41,64</t>
  </si>
  <si>
    <t>30,67</t>
  </si>
  <si>
    <t>37,56</t>
  </si>
  <si>
    <t>38,54</t>
  </si>
  <si>
    <t>31,2</t>
  </si>
  <si>
    <t>35,98</t>
  </si>
  <si>
    <t>54,15</t>
  </si>
  <si>
    <t>44,9</t>
  </si>
  <si>
    <t>51,84</t>
  </si>
  <si>
    <t>46,55</t>
  </si>
  <si>
    <t>43,47</t>
  </si>
  <si>
    <t>34,1</t>
  </si>
  <si>
    <t>46,71</t>
  </si>
  <si>
    <t>44,03</t>
  </si>
  <si>
    <t>37,8</t>
  </si>
  <si>
    <t>40,38</t>
  </si>
  <si>
    <t>33,4</t>
  </si>
  <si>
    <t>Приложение 2 к протоколу заседания Комиссии по разработке ТП ОМС №6 от 30.03.2020 г.</t>
  </si>
  <si>
    <t>Приложение 4 к протоколу заседания Комиссии по разработке ТП ОМС №6 от 30.03.2020 г.</t>
  </si>
  <si>
    <t>СИТИЛАБ</t>
  </si>
  <si>
    <t>Б.БРАУН АВИТУМ РУССЛАНД КЛИНИКС  ООО</t>
  </si>
  <si>
    <t xml:space="preserve">Объемы амбулаторных диагностических исследований (по блоку "ДИ проч" в части проведения теста COVID-19), выведеных из подушевого норматива финансирования амбулаторной помощи в рамках программы ОМС на 2020 год </t>
  </si>
  <si>
    <t xml:space="preserve">Приложение 13 
к протоколу заседания Комиссии по разработке ТП ОМС № 6 
от 30.03.2020г.   </t>
  </si>
  <si>
    <t>-</t>
  </si>
  <si>
    <t>ДИ проч</t>
  </si>
  <si>
    <t>Приложение 13.1 к протоколу заседания Комиссии по разработке ТП ОМС №6 от 30.03.2020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</si>
</sst>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р_._-;\-* #,##0.00_р_._-;_-* &quot;-&quot;??_р_._-;_-@_-"/>
    <numFmt numFmtId="164" formatCode="#,##0_ ;\-#,##0\ "/>
    <numFmt numFmtId="165" formatCode="0.0"/>
    <numFmt numFmtId="166" formatCode="#,##0\ _₽"/>
    <numFmt numFmtId="167" formatCode="#,##0.00000\ _₽"/>
    <numFmt numFmtId="168" formatCode="#,##0.00\ _₽"/>
    <numFmt numFmtId="169" formatCode="0.000"/>
    <numFmt numFmtId="170" formatCode="0.0000"/>
    <numFmt numFmtId="171" formatCode="#,##0.00_ ;\-#,##0.00\ "/>
  </numFmts>
  <fonts count="80" x14ac:knownFonts="1">
    <font>
      <sz val="8"/>
      <name val="Arial"/>
    </font>
    <font>
      <b/>
      <sz val="12"/>
      <name val="Arial"/>
      <family val="2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</font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8"/>
      <name val="Arial"/>
      <family val="2"/>
    </font>
    <font>
      <b/>
      <sz val="8"/>
      <color indexed="5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7"/>
      <name val="Arial"/>
      <family val="2"/>
      <charset val="204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6600CC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0"/>
      <name val="Arial"/>
      <family val="2"/>
      <charset val="1"/>
    </font>
    <font>
      <sz val="11"/>
      <name val="Arial"/>
      <family val="2"/>
      <charset val="1"/>
    </font>
    <font>
      <sz val="8"/>
      <color rgb="FFFF0000"/>
      <name val="Arial"/>
      <family val="2"/>
      <charset val="204"/>
    </font>
    <font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  <font>
      <b/>
      <sz val="8"/>
      <color indexed="59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  <font>
      <sz val="8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theme="1"/>
      <name val="Arial"/>
      <family val="2"/>
    </font>
    <font>
      <sz val="9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BF9EC"/>
        <bgColor auto="1"/>
      </patternFill>
    </fill>
    <fill>
      <patternFill patternType="solid">
        <fgColor rgb="FFFFFF99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E3C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0"/>
      </left>
      <right/>
      <top style="thin">
        <color indexed="64"/>
      </top>
      <bottom/>
      <diagonal/>
    </border>
    <border>
      <left/>
      <right style="thin">
        <color indexed="6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9" fillId="0" borderId="0"/>
    <xf numFmtId="0" fontId="23" fillId="0" borderId="0"/>
    <xf numFmtId="43" fontId="6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562">
    <xf numFmtId="0" fontId="0" fillId="0" borderId="0" xfId="0"/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3" fontId="0" fillId="0" borderId="3" xfId="0" applyNumberFormat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3" fontId="6" fillId="0" borderId="3" xfId="0" applyNumberFormat="1" applyFont="1" applyBorder="1" applyAlignment="1">
      <alignment horizontal="right" vertic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1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16" fillId="0" borderId="5" xfId="1" applyNumberFormat="1" applyFont="1" applyBorder="1" applyAlignment="1">
      <alignment horizontal="center" vertical="center" wrapText="1"/>
    </xf>
    <xf numFmtId="3" fontId="17" fillId="4" borderId="5" xfId="1" applyNumberFormat="1" applyFont="1" applyFill="1" applyBorder="1" applyAlignment="1">
      <alignment horizontal="center" wrapText="1"/>
    </xf>
    <xf numFmtId="4" fontId="17" fillId="4" borderId="5" xfId="1" applyNumberFormat="1" applyFont="1" applyFill="1" applyBorder="1" applyAlignment="1">
      <alignment horizontal="center" wrapText="1"/>
    </xf>
    <xf numFmtId="2" fontId="11" fillId="0" borderId="5" xfId="1" applyNumberFormat="1" applyFont="1" applyBorder="1" applyAlignment="1">
      <alignment horizontal="center" vertical="center" wrapText="1"/>
    </xf>
    <xf numFmtId="3" fontId="12" fillId="4" borderId="5" xfId="1" applyNumberFormat="1" applyFont="1" applyFill="1" applyBorder="1" applyAlignment="1">
      <alignment horizontal="center" wrapText="1"/>
    </xf>
    <xf numFmtId="4" fontId="12" fillId="4" borderId="5" xfId="1" applyNumberFormat="1" applyFont="1" applyFill="1" applyBorder="1" applyAlignment="1">
      <alignment horizontal="center" wrapText="1"/>
    </xf>
    <xf numFmtId="0" fontId="12" fillId="0" borderId="5" xfId="1" applyFont="1" applyBorder="1" applyAlignment="1">
      <alignment horizontal="center"/>
    </xf>
    <xf numFmtId="4" fontId="12" fillId="0" borderId="5" xfId="2" applyNumberFormat="1" applyFont="1" applyBorder="1" applyAlignment="1">
      <alignment horizontal="center"/>
    </xf>
    <xf numFmtId="3" fontId="12" fillId="0" borderId="5" xfId="1" applyNumberFormat="1" applyFont="1" applyBorder="1" applyAlignment="1">
      <alignment horizontal="center"/>
    </xf>
    <xf numFmtId="4" fontId="12" fillId="0" borderId="5" xfId="1" applyNumberFormat="1" applyFont="1" applyBorder="1" applyAlignment="1">
      <alignment horizontal="center"/>
    </xf>
    <xf numFmtId="0" fontId="18" fillId="0" borderId="0" xfId="0" applyFont="1" applyFill="1"/>
    <xf numFmtId="164" fontId="19" fillId="0" borderId="0" xfId="3" applyNumberFormat="1"/>
    <xf numFmtId="0" fontId="19" fillId="0" borderId="0" xfId="3"/>
    <xf numFmtId="164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horizontal="center" vertical="center"/>
    </xf>
    <xf numFmtId="164" fontId="19" fillId="0" borderId="0" xfId="3" applyNumberFormat="1" applyAlignment="1">
      <alignment horizontal="center" vertical="center"/>
    </xf>
    <xf numFmtId="0" fontId="19" fillId="0" borderId="0" xfId="3" applyAlignment="1">
      <alignment horizontal="center" vertical="center"/>
    </xf>
    <xf numFmtId="0" fontId="20" fillId="5" borderId="5" xfId="3" applyNumberFormat="1" applyFont="1" applyFill="1" applyBorder="1" applyAlignment="1">
      <alignment vertical="top" wrapText="1"/>
    </xf>
    <xf numFmtId="3" fontId="20" fillId="5" borderId="5" xfId="3" applyNumberFormat="1" applyFont="1" applyFill="1" applyBorder="1" applyAlignment="1">
      <alignment horizontal="right" vertical="top" wrapText="1"/>
    </xf>
    <xf numFmtId="4" fontId="20" fillId="5" borderId="5" xfId="3" applyNumberFormat="1" applyFont="1" applyFill="1" applyBorder="1" applyAlignment="1">
      <alignment horizontal="right" vertical="top" wrapText="1"/>
    </xf>
    <xf numFmtId="164" fontId="20" fillId="5" borderId="5" xfId="3" applyNumberFormat="1" applyFont="1" applyFill="1" applyBorder="1" applyAlignment="1">
      <alignment horizontal="right"/>
    </xf>
    <xf numFmtId="164" fontId="20" fillId="5" borderId="0" xfId="3" applyNumberFormat="1" applyFont="1" applyFill="1" applyAlignment="1">
      <alignment horizontal="right"/>
    </xf>
    <xf numFmtId="164" fontId="21" fillId="5" borderId="0" xfId="3" applyNumberFormat="1" applyFont="1" applyFill="1" applyAlignment="1">
      <alignment horizontal="right"/>
    </xf>
    <xf numFmtId="0" fontId="21" fillId="5" borderId="0" xfId="3" applyFont="1" applyFill="1" applyAlignment="1">
      <alignment horizontal="right"/>
    </xf>
    <xf numFmtId="164" fontId="22" fillId="0" borderId="0" xfId="3" applyNumberFormat="1" applyFont="1"/>
    <xf numFmtId="1" fontId="20" fillId="5" borderId="5" xfId="3" applyNumberFormat="1" applyFont="1" applyFill="1" applyBorder="1" applyAlignment="1">
      <alignment horizontal="right" vertical="top" wrapText="1"/>
    </xf>
    <xf numFmtId="164" fontId="22" fillId="0" borderId="5" xfId="3" applyNumberFormat="1" applyFont="1" applyBorder="1" applyAlignment="1"/>
    <xf numFmtId="164" fontId="22" fillId="0" borderId="5" xfId="3" applyNumberFormat="1" applyFont="1" applyBorder="1"/>
    <xf numFmtId="164" fontId="19" fillId="0" borderId="0" xfId="3" applyNumberFormat="1" applyAlignment="1"/>
    <xf numFmtId="0" fontId="18" fillId="0" borderId="0" xfId="4" applyFont="1" applyFill="1"/>
    <xf numFmtId="0" fontId="23" fillId="0" borderId="0" xfId="4"/>
    <xf numFmtId="0" fontId="14" fillId="0" borderId="5" xfId="4" applyFont="1" applyBorder="1" applyAlignment="1">
      <alignment horizontal="center" vertical="center"/>
    </xf>
    <xf numFmtId="0" fontId="29" fillId="0" borderId="0" xfId="0" applyFont="1" applyAlignment="1">
      <alignment horizontal="left"/>
    </xf>
    <xf numFmtId="164" fontId="13" fillId="0" borderId="0" xfId="3" applyNumberFormat="1" applyFont="1" applyBorder="1" applyAlignment="1"/>
    <xf numFmtId="0" fontId="24" fillId="0" borderId="0" xfId="4" applyFont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166" fontId="34" fillId="0" borderId="5" xfId="0" applyNumberFormat="1" applyFont="1" applyBorder="1" applyAlignment="1">
      <alignment horizontal="left" vertical="center" wrapText="1"/>
    </xf>
    <xf numFmtId="166" fontId="34" fillId="0" borderId="5" xfId="0" applyNumberFormat="1" applyFont="1" applyBorder="1" applyAlignment="1">
      <alignment horizontal="center" vertical="center" wrapText="1"/>
    </xf>
    <xf numFmtId="166" fontId="36" fillId="0" borderId="0" xfId="0" applyNumberFormat="1" applyFont="1" applyAlignment="1">
      <alignment horizontal="center" vertical="center" wrapText="1"/>
    </xf>
    <xf numFmtId="0" fontId="36" fillId="0" borderId="0" xfId="0" applyFont="1"/>
    <xf numFmtId="166" fontId="11" fillId="0" borderId="0" xfId="0" applyNumberFormat="1" applyFont="1" applyAlignment="1">
      <alignment horizontal="center" vertical="center" wrapText="1"/>
    </xf>
    <xf numFmtId="166" fontId="16" fillId="9" borderId="5" xfId="0" applyNumberFormat="1" applyFont="1" applyFill="1" applyBorder="1" applyAlignment="1">
      <alignment horizontal="left" vertical="center" wrapText="1"/>
    </xf>
    <xf numFmtId="166" fontId="16" fillId="9" borderId="11" xfId="0" applyNumberFormat="1" applyFont="1" applyFill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wrapText="1"/>
    </xf>
    <xf numFmtId="0" fontId="16" fillId="0" borderId="0" xfId="0" applyFont="1"/>
    <xf numFmtId="166" fontId="37" fillId="0" borderId="0" xfId="0" applyNumberFormat="1" applyFont="1" applyAlignment="1">
      <alignment horizontal="left" vertical="center" wrapText="1"/>
    </xf>
    <xf numFmtId="166" fontId="37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34" fillId="0" borderId="5" xfId="0" applyNumberFormat="1" applyFont="1" applyBorder="1" applyAlignment="1">
      <alignment horizontal="center" vertical="center" wrapText="1"/>
    </xf>
    <xf numFmtId="4" fontId="16" fillId="9" borderId="11" xfId="0" applyNumberFormat="1" applyFont="1" applyFill="1" applyBorder="1" applyAlignment="1">
      <alignment horizontal="center" vertical="center" wrapText="1"/>
    </xf>
    <xf numFmtId="0" fontId="38" fillId="0" borderId="0" xfId="4" applyFont="1" applyBorder="1" applyAlignment="1">
      <alignment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left" wrapText="1"/>
    </xf>
    <xf numFmtId="3" fontId="4" fillId="0" borderId="13" xfId="0" applyNumberFormat="1" applyFont="1" applyBorder="1" applyAlignment="1">
      <alignment horizontal="right" vertical="center" wrapText="1"/>
    </xf>
    <xf numFmtId="3" fontId="5" fillId="10" borderId="13" xfId="0" applyNumberFormat="1" applyFont="1" applyFill="1" applyBorder="1" applyAlignment="1">
      <alignment horizontal="right" vertical="center" wrapText="1"/>
    </xf>
    <xf numFmtId="3" fontId="5" fillId="12" borderId="13" xfId="0" applyNumberFormat="1" applyFont="1" applyFill="1" applyBorder="1" applyAlignment="1">
      <alignment horizontal="right" vertical="center" wrapText="1"/>
    </xf>
    <xf numFmtId="1" fontId="4" fillId="0" borderId="13" xfId="0" applyNumberFormat="1" applyFont="1" applyBorder="1" applyAlignment="1">
      <alignment horizontal="right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0" fontId="40" fillId="0" borderId="0" xfId="0" applyFont="1"/>
    <xf numFmtId="0" fontId="5" fillId="10" borderId="13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0" borderId="0" xfId="0" applyNumberFormat="1" applyFont="1" applyAlignment="1">
      <alignment wrapText="1"/>
    </xf>
    <xf numFmtId="0" fontId="19" fillId="0" borderId="0" xfId="3" applyFill="1" applyAlignment="1">
      <alignment horizontal="left"/>
    </xf>
    <xf numFmtId="0" fontId="19" fillId="0" borderId="0" xfId="3" applyAlignment="1">
      <alignment horizontal="left"/>
    </xf>
    <xf numFmtId="0" fontId="43" fillId="8" borderId="0" xfId="3" applyFont="1" applyFill="1" applyBorder="1" applyAlignment="1">
      <alignment horizontal="left"/>
    </xf>
    <xf numFmtId="0" fontId="42" fillId="0" borderId="15" xfId="3" applyFont="1" applyFill="1" applyBorder="1" applyAlignment="1">
      <alignment horizontal="center" vertical="center" wrapText="1"/>
    </xf>
    <xf numFmtId="0" fontId="42" fillId="0" borderId="3" xfId="3" applyFont="1" applyFill="1" applyBorder="1" applyAlignment="1">
      <alignment horizontal="center" vertical="center" wrapText="1"/>
    </xf>
    <xf numFmtId="0" fontId="42" fillId="8" borderId="3" xfId="3" applyFont="1" applyFill="1" applyBorder="1" applyAlignment="1">
      <alignment horizontal="center" vertical="center" wrapText="1"/>
    </xf>
    <xf numFmtId="0" fontId="19" fillId="0" borderId="0" xfId="3" applyAlignment="1">
      <alignment horizontal="left" vertical="center"/>
    </xf>
    <xf numFmtId="0" fontId="44" fillId="0" borderId="3" xfId="3" applyFont="1" applyFill="1" applyBorder="1" applyAlignment="1">
      <alignment horizontal="right"/>
    </xf>
    <xf numFmtId="0" fontId="44" fillId="0" borderId="3" xfId="3" applyFont="1" applyFill="1" applyBorder="1" applyAlignment="1">
      <alignment horizontal="right" wrapText="1"/>
    </xf>
    <xf numFmtId="1" fontId="32" fillId="8" borderId="3" xfId="3" applyNumberFormat="1" applyFont="1" applyFill="1" applyBorder="1" applyAlignment="1">
      <alignment horizontal="center" vertical="center"/>
    </xf>
    <xf numFmtId="169" fontId="32" fillId="8" borderId="3" xfId="3" applyNumberFormat="1" applyFont="1" applyFill="1" applyBorder="1" applyAlignment="1">
      <alignment horizontal="center" vertical="center"/>
    </xf>
    <xf numFmtId="170" fontId="32" fillId="8" borderId="3" xfId="3" applyNumberFormat="1" applyFont="1" applyFill="1" applyBorder="1" applyAlignment="1">
      <alignment horizontal="center" vertical="center"/>
    </xf>
    <xf numFmtId="165" fontId="32" fillId="8" borderId="3" xfId="3" applyNumberFormat="1" applyFont="1" applyFill="1" applyBorder="1" applyAlignment="1">
      <alignment horizontal="center" vertical="center"/>
    </xf>
    <xf numFmtId="0" fontId="32" fillId="8" borderId="0" xfId="3" applyFont="1" applyFill="1" applyBorder="1" applyAlignment="1">
      <alignment horizontal="right"/>
    </xf>
    <xf numFmtId="0" fontId="42" fillId="0" borderId="3" xfId="3" applyFont="1" applyFill="1" applyBorder="1" applyAlignment="1">
      <alignment horizontal="left"/>
    </xf>
    <xf numFmtId="0" fontId="42" fillId="0" borderId="3" xfId="3" applyFont="1" applyFill="1" applyBorder="1" applyAlignment="1">
      <alignment horizontal="left" wrapText="1"/>
    </xf>
    <xf numFmtId="0" fontId="45" fillId="8" borderId="3" xfId="3" applyFont="1" applyFill="1" applyBorder="1" applyAlignment="1">
      <alignment horizontal="right"/>
    </xf>
    <xf numFmtId="0" fontId="43" fillId="0" borderId="0" xfId="3" applyFont="1" applyFill="1" applyBorder="1" applyAlignment="1">
      <alignment horizontal="left"/>
    </xf>
    <xf numFmtId="0" fontId="43" fillId="0" borderId="0" xfId="3" applyFont="1" applyFill="1" applyBorder="1" applyAlignment="1">
      <alignment horizontal="left" wrapText="1"/>
    </xf>
    <xf numFmtId="0" fontId="43" fillId="8" borderId="0" xfId="3" applyFont="1" applyFill="1" applyBorder="1" applyAlignment="1">
      <alignment horizontal="center"/>
    </xf>
    <xf numFmtId="0" fontId="46" fillId="8" borderId="0" xfId="3" applyFont="1" applyFill="1" applyBorder="1" applyAlignment="1">
      <alignment horizontal="left"/>
    </xf>
    <xf numFmtId="0" fontId="42" fillId="8" borderId="3" xfId="3" applyFont="1" applyFill="1" applyBorder="1" applyAlignment="1">
      <alignment horizontal="center" wrapText="1"/>
    </xf>
    <xf numFmtId="0" fontId="44" fillId="8" borderId="3" xfId="3" applyFont="1" applyFill="1" applyBorder="1" applyAlignment="1">
      <alignment horizontal="right"/>
    </xf>
    <xf numFmtId="0" fontId="44" fillId="8" borderId="3" xfId="3" applyFont="1" applyFill="1" applyBorder="1" applyAlignment="1">
      <alignment horizontal="right" wrapText="1"/>
    </xf>
    <xf numFmtId="0" fontId="32" fillId="8" borderId="3" xfId="3" applyFont="1" applyFill="1" applyBorder="1" applyAlignment="1">
      <alignment horizontal="center" vertical="center"/>
    </xf>
    <xf numFmtId="0" fontId="47" fillId="8" borderId="0" xfId="3" applyFont="1" applyFill="1" applyBorder="1" applyAlignment="1">
      <alignment horizontal="right"/>
    </xf>
    <xf numFmtId="0" fontId="42" fillId="8" borderId="3" xfId="3" applyFont="1" applyFill="1" applyBorder="1" applyAlignment="1">
      <alignment horizontal="left"/>
    </xf>
    <xf numFmtId="0" fontId="42" fillId="8" borderId="3" xfId="3" applyFont="1" applyFill="1" applyBorder="1" applyAlignment="1">
      <alignment horizontal="left" wrapText="1"/>
    </xf>
    <xf numFmtId="170" fontId="45" fillId="8" borderId="3" xfId="3" applyNumberFormat="1" applyFont="1" applyFill="1" applyBorder="1" applyAlignment="1">
      <alignment horizontal="right"/>
    </xf>
    <xf numFmtId="0" fontId="46" fillId="8" borderId="0" xfId="3" applyFont="1" applyFill="1" applyAlignment="1">
      <alignment horizontal="left"/>
    </xf>
    <xf numFmtId="0" fontId="43" fillId="8" borderId="0" xfId="3" applyFont="1" applyFill="1" applyBorder="1" applyAlignment="1">
      <alignment horizontal="left" wrapText="1"/>
    </xf>
    <xf numFmtId="0" fontId="44" fillId="8" borderId="3" xfId="3" applyFont="1" applyFill="1" applyBorder="1" applyAlignment="1">
      <alignment horizontal="left"/>
    </xf>
    <xf numFmtId="0" fontId="47" fillId="8" borderId="0" xfId="3" applyFont="1" applyFill="1" applyBorder="1" applyAlignment="1">
      <alignment horizontal="left"/>
    </xf>
    <xf numFmtId="0" fontId="42" fillId="8" borderId="3" xfId="3" applyFont="1" applyFill="1" applyBorder="1" applyAlignment="1">
      <alignment horizontal="center"/>
    </xf>
    <xf numFmtId="0" fontId="19" fillId="0" borderId="0" xfId="3" applyAlignment="1">
      <alignment horizontal="left" wrapText="1"/>
    </xf>
    <xf numFmtId="0" fontId="48" fillId="8" borderId="3" xfId="3" applyFont="1" applyFill="1" applyBorder="1" applyAlignment="1">
      <alignment horizontal="center" vertical="center" wrapText="1"/>
    </xf>
    <xf numFmtId="0" fontId="48" fillId="8" borderId="3" xfId="3" applyFont="1" applyFill="1" applyBorder="1" applyAlignment="1">
      <alignment horizontal="center" vertical="center"/>
    </xf>
    <xf numFmtId="0" fontId="49" fillId="8" borderId="0" xfId="3" applyFont="1" applyFill="1" applyAlignment="1">
      <alignment horizontal="left"/>
    </xf>
    <xf numFmtId="1" fontId="31" fillId="8" borderId="3" xfId="3" applyNumberFormat="1" applyFont="1" applyFill="1" applyBorder="1" applyAlignment="1">
      <alignment horizontal="right" wrapText="1"/>
    </xf>
    <xf numFmtId="3" fontId="31" fillId="8" borderId="3" xfId="3" applyNumberFormat="1" applyFont="1" applyFill="1" applyBorder="1" applyAlignment="1">
      <alignment horizontal="right" wrapText="1"/>
    </xf>
    <xf numFmtId="170" fontId="31" fillId="8" borderId="3" xfId="3" applyNumberFormat="1" applyFont="1" applyFill="1" applyBorder="1" applyAlignment="1">
      <alignment horizontal="right"/>
    </xf>
    <xf numFmtId="170" fontId="31" fillId="8" borderId="3" xfId="3" applyNumberFormat="1" applyFont="1" applyFill="1" applyBorder="1" applyAlignment="1">
      <alignment horizontal="right" wrapText="1"/>
    </xf>
    <xf numFmtId="2" fontId="31" fillId="8" borderId="3" xfId="3" applyNumberFormat="1" applyFont="1" applyFill="1" applyBorder="1" applyAlignment="1">
      <alignment horizontal="right" wrapText="1"/>
    </xf>
    <xf numFmtId="0" fontId="45" fillId="8" borderId="0" xfId="3" applyFont="1" applyFill="1" applyBorder="1" applyAlignment="1">
      <alignment horizontal="left"/>
    </xf>
    <xf numFmtId="0" fontId="44" fillId="8" borderId="3" xfId="3" applyFont="1" applyFill="1" applyBorder="1" applyAlignment="1">
      <alignment horizontal="left" wrapText="1"/>
    </xf>
    <xf numFmtId="0" fontId="31" fillId="8" borderId="3" xfId="3" applyFont="1" applyFill="1" applyBorder="1" applyAlignment="1">
      <alignment horizontal="right" wrapText="1"/>
    </xf>
    <xf numFmtId="0" fontId="31" fillId="8" borderId="3" xfId="3" applyFont="1" applyFill="1" applyBorder="1" applyAlignment="1">
      <alignment horizontal="right"/>
    </xf>
    <xf numFmtId="0" fontId="50" fillId="0" borderId="3" xfId="3" applyFont="1" applyFill="1" applyBorder="1" applyAlignment="1">
      <alignment horizontal="left" wrapText="1"/>
    </xf>
    <xf numFmtId="0" fontId="51" fillId="0" borderId="3" xfId="3" applyFont="1" applyFill="1" applyBorder="1" applyAlignment="1">
      <alignment horizontal="right" wrapText="1"/>
    </xf>
    <xf numFmtId="0" fontId="51" fillId="0" borderId="3" xfId="3" applyFont="1" applyFill="1" applyBorder="1" applyAlignment="1">
      <alignment horizontal="right"/>
    </xf>
    <xf numFmtId="0" fontId="52" fillId="0" borderId="0" xfId="3" applyFont="1"/>
    <xf numFmtId="0" fontId="43" fillId="8" borderId="3" xfId="3" applyFont="1" applyFill="1" applyBorder="1" applyAlignment="1">
      <alignment horizontal="center" wrapText="1"/>
    </xf>
    <xf numFmtId="0" fontId="32" fillId="8" borderId="3" xfId="3" applyFont="1" applyFill="1" applyBorder="1" applyAlignment="1">
      <alignment horizontal="left" wrapText="1"/>
    </xf>
    <xf numFmtId="0" fontId="32" fillId="8" borderId="3" xfId="3" applyFont="1" applyFill="1" applyBorder="1" applyAlignment="1">
      <alignment horizontal="center" vertical="center" wrapText="1"/>
    </xf>
    <xf numFmtId="0" fontId="32" fillId="8" borderId="0" xfId="3" applyFont="1" applyFill="1" applyBorder="1" applyAlignment="1">
      <alignment horizontal="left" wrapText="1"/>
    </xf>
    <xf numFmtId="0" fontId="47" fillId="8" borderId="0" xfId="3" applyFont="1" applyFill="1" applyBorder="1" applyAlignment="1">
      <alignment horizontal="left" wrapText="1"/>
    </xf>
    <xf numFmtId="0" fontId="45" fillId="8" borderId="3" xfId="3" applyFont="1" applyFill="1" applyBorder="1" applyAlignment="1">
      <alignment horizontal="right" vertical="center"/>
    </xf>
    <xf numFmtId="0" fontId="46" fillId="8" borderId="0" xfId="3" applyFont="1" applyFill="1" applyBorder="1" applyAlignment="1">
      <alignment horizontal="left" wrapText="1"/>
    </xf>
    <xf numFmtId="0" fontId="46" fillId="8" borderId="0" xfId="3" applyFont="1" applyFill="1" applyBorder="1" applyAlignment="1">
      <alignment horizontal="left" vertical="center"/>
    </xf>
    <xf numFmtId="0" fontId="31" fillId="8" borderId="3" xfId="3" applyFont="1" applyFill="1" applyBorder="1" applyAlignment="1">
      <alignment horizontal="right" vertical="center"/>
    </xf>
    <xf numFmtId="1" fontId="31" fillId="8" borderId="3" xfId="3" applyNumberFormat="1" applyFont="1" applyFill="1" applyBorder="1" applyAlignment="1">
      <alignment horizontal="right" vertical="center"/>
    </xf>
    <xf numFmtId="2" fontId="31" fillId="8" borderId="3" xfId="3" applyNumberFormat="1" applyFont="1" applyFill="1" applyBorder="1" applyAlignment="1">
      <alignment horizontal="right" vertical="center"/>
    </xf>
    <xf numFmtId="165" fontId="31" fillId="8" borderId="3" xfId="3" applyNumberFormat="1" applyFont="1" applyFill="1" applyBorder="1" applyAlignment="1">
      <alignment horizontal="right" vertical="center"/>
    </xf>
    <xf numFmtId="0" fontId="32" fillId="8" borderId="3" xfId="3" applyFont="1" applyFill="1" applyBorder="1" applyAlignment="1">
      <alignment horizontal="right" vertical="center" wrapText="1"/>
    </xf>
    <xf numFmtId="165" fontId="31" fillId="0" borderId="3" xfId="3" applyNumberFormat="1" applyFont="1" applyFill="1" applyBorder="1" applyAlignment="1">
      <alignment horizontal="right" vertical="center"/>
    </xf>
    <xf numFmtId="1" fontId="31" fillId="13" borderId="3" xfId="3" applyNumberFormat="1" applyFont="1" applyFill="1" applyBorder="1" applyAlignment="1">
      <alignment horizontal="right" vertical="center" wrapText="1"/>
    </xf>
    <xf numFmtId="2" fontId="31" fillId="0" borderId="3" xfId="3" applyNumberFormat="1" applyFont="1" applyFill="1" applyBorder="1" applyAlignment="1">
      <alignment horizontal="right" vertical="center"/>
    </xf>
    <xf numFmtId="2" fontId="31" fillId="13" borderId="3" xfId="3" applyNumberFormat="1" applyFont="1" applyFill="1" applyBorder="1" applyAlignment="1">
      <alignment horizontal="right" vertical="center" wrapText="1"/>
    </xf>
    <xf numFmtId="165" fontId="31" fillId="13" borderId="3" xfId="3" applyNumberFormat="1" applyFont="1" applyFill="1" applyBorder="1" applyAlignment="1">
      <alignment horizontal="right" vertical="center" wrapText="1"/>
    </xf>
    <xf numFmtId="0" fontId="32" fillId="0" borderId="3" xfId="3" applyFont="1" applyFill="1" applyBorder="1" applyAlignment="1">
      <alignment horizontal="right" vertical="center" wrapText="1"/>
    </xf>
    <xf numFmtId="0" fontId="32" fillId="13" borderId="3" xfId="3" applyFont="1" applyFill="1" applyBorder="1" applyAlignment="1">
      <alignment horizontal="right" vertical="center" wrapText="1"/>
    </xf>
    <xf numFmtId="0" fontId="11" fillId="0" borderId="0" xfId="1" applyFont="1" applyBorder="1" applyAlignment="1">
      <alignment wrapText="1"/>
    </xf>
    <xf numFmtId="0" fontId="54" fillId="8" borderId="3" xfId="3" applyFont="1" applyFill="1" applyBorder="1" applyAlignment="1">
      <alignment horizontal="center" vertical="center" wrapText="1"/>
    </xf>
    <xf numFmtId="0" fontId="55" fillId="8" borderId="0" xfId="3" applyFont="1" applyFill="1" applyBorder="1" applyAlignment="1">
      <alignment horizontal="left"/>
    </xf>
    <xf numFmtId="0" fontId="54" fillId="8" borderId="3" xfId="3" applyFont="1" applyFill="1" applyBorder="1" applyAlignment="1">
      <alignment horizontal="center" wrapText="1"/>
    </xf>
    <xf numFmtId="0" fontId="54" fillId="8" borderId="3" xfId="3" applyFont="1" applyFill="1" applyBorder="1" applyAlignment="1">
      <alignment horizontal="center"/>
    </xf>
    <xf numFmtId="0" fontId="54" fillId="8" borderId="15" xfId="3" applyFont="1" applyFill="1" applyBorder="1" applyAlignment="1">
      <alignment horizontal="center" vertical="center" wrapText="1"/>
    </xf>
    <xf numFmtId="0" fontId="54" fillId="8" borderId="3" xfId="3" applyFont="1" applyFill="1" applyBorder="1" applyAlignment="1">
      <alignment horizontal="left" vertical="center" wrapText="1"/>
    </xf>
    <xf numFmtId="0" fontId="56" fillId="8" borderId="3" xfId="3" applyFont="1" applyFill="1" applyBorder="1" applyAlignment="1">
      <alignment horizontal="left" wrapText="1"/>
    </xf>
    <xf numFmtId="0" fontId="56" fillId="8" borderId="3" xfId="3" applyFont="1" applyFill="1" applyBorder="1" applyAlignment="1">
      <alignment horizontal="right" wrapText="1"/>
    </xf>
    <xf numFmtId="0" fontId="56" fillId="8" borderId="3" xfId="3" applyFont="1" applyFill="1" applyBorder="1" applyAlignment="1">
      <alignment horizontal="center" vertical="center"/>
    </xf>
    <xf numFmtId="0" fontId="57" fillId="8" borderId="0" xfId="3" applyFont="1" applyFill="1" applyBorder="1" applyAlignment="1">
      <alignment horizontal="left"/>
    </xf>
    <xf numFmtId="0" fontId="58" fillId="8" borderId="3" xfId="3" applyFont="1" applyFill="1" applyBorder="1" applyAlignment="1">
      <alignment horizontal="center" vertical="center" wrapText="1"/>
    </xf>
    <xf numFmtId="0" fontId="58" fillId="8" borderId="3" xfId="3" applyFont="1" applyFill="1" applyBorder="1" applyAlignment="1">
      <alignment horizontal="center" wrapText="1"/>
    </xf>
    <xf numFmtId="1" fontId="31" fillId="7" borderId="3" xfId="3" applyNumberFormat="1" applyFont="1" applyFill="1" applyBorder="1" applyAlignment="1">
      <alignment horizontal="right" vertical="center" wrapText="1"/>
    </xf>
    <xf numFmtId="2" fontId="31" fillId="7" borderId="3" xfId="3" applyNumberFormat="1" applyFont="1" applyFill="1" applyBorder="1" applyAlignment="1">
      <alignment horizontal="right" vertical="center" wrapText="1"/>
    </xf>
    <xf numFmtId="165" fontId="31" fillId="7" borderId="3" xfId="3" applyNumberFormat="1" applyFont="1" applyFill="1" applyBorder="1" applyAlignment="1">
      <alignment horizontal="right" vertical="center" wrapText="1"/>
    </xf>
    <xf numFmtId="0" fontId="32" fillId="7" borderId="3" xfId="3" applyFont="1" applyFill="1" applyBorder="1" applyAlignment="1">
      <alignment horizontal="right" vertical="center" wrapText="1"/>
    </xf>
    <xf numFmtId="0" fontId="54" fillId="8" borderId="3" xfId="3" applyFont="1" applyFill="1" applyBorder="1" applyAlignment="1">
      <alignment horizontal="left" wrapText="1"/>
    </xf>
    <xf numFmtId="0" fontId="54" fillId="8" borderId="2" xfId="3" applyFont="1" applyFill="1" applyBorder="1" applyAlignment="1">
      <alignment horizontal="left" vertical="center" wrapText="1"/>
    </xf>
    <xf numFmtId="0" fontId="54" fillId="0" borderId="15" xfId="3" applyFont="1" applyFill="1" applyBorder="1" applyAlignment="1">
      <alignment horizontal="center" vertical="center" wrapText="1"/>
    </xf>
    <xf numFmtId="0" fontId="54" fillId="0" borderId="3" xfId="3" applyFont="1" applyFill="1" applyBorder="1" applyAlignment="1">
      <alignment horizontal="center" vertical="center" wrapText="1"/>
    </xf>
    <xf numFmtId="0" fontId="59" fillId="0" borderId="0" xfId="3" applyFont="1" applyFill="1" applyAlignment="1">
      <alignment horizontal="left"/>
    </xf>
    <xf numFmtId="0" fontId="59" fillId="0" borderId="0" xfId="3" applyFont="1" applyAlignment="1">
      <alignment horizontal="left" vertical="center"/>
    </xf>
    <xf numFmtId="4" fontId="14" fillId="0" borderId="0" xfId="0" applyNumberFormat="1" applyFont="1"/>
    <xf numFmtId="0" fontId="60" fillId="0" borderId="0" xfId="0" applyFont="1"/>
    <xf numFmtId="0" fontId="35" fillId="8" borderId="5" xfId="0" applyFont="1" applyFill="1" applyBorder="1" applyAlignment="1">
      <alignment horizontal="center" vertical="center" wrapText="1"/>
    </xf>
    <xf numFmtId="0" fontId="61" fillId="0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166" fontId="34" fillId="0" borderId="5" xfId="0" applyNumberFormat="1" applyFont="1" applyFill="1" applyBorder="1" applyAlignment="1">
      <alignment horizontal="center" vertical="center" wrapText="1"/>
    </xf>
    <xf numFmtId="4" fontId="34" fillId="0" borderId="5" xfId="0" applyNumberFormat="1" applyFont="1" applyFill="1" applyBorder="1" applyAlignment="1">
      <alignment horizontal="center" vertical="center" wrapText="1"/>
    </xf>
    <xf numFmtId="166" fontId="16" fillId="0" borderId="11" xfId="0" applyNumberFormat="1" applyFont="1" applyFill="1" applyBorder="1" applyAlignment="1">
      <alignment horizontal="center" vertical="center" wrapText="1"/>
    </xf>
    <xf numFmtId="4" fontId="16" fillId="0" borderId="11" xfId="0" applyNumberFormat="1" applyFont="1" applyFill="1" applyBorder="1" applyAlignment="1">
      <alignment horizontal="center" vertical="center" wrapText="1"/>
    </xf>
    <xf numFmtId="166" fontId="37" fillId="0" borderId="0" xfId="0" applyNumberFormat="1" applyFont="1" applyFill="1" applyAlignment="1">
      <alignment horizontal="center" vertical="center" wrapText="1"/>
    </xf>
    <xf numFmtId="166" fontId="11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/>
    <xf numFmtId="4" fontId="35" fillId="8" borderId="5" xfId="0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Alignment="1">
      <alignment horizontal="center"/>
    </xf>
    <xf numFmtId="166" fontId="11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3" fillId="14" borderId="5" xfId="1" applyFont="1" applyFill="1" applyBorder="1" applyAlignment="1">
      <alignment horizontal="center" vertical="center" wrapText="1"/>
    </xf>
    <xf numFmtId="166" fontId="63" fillId="14" borderId="5" xfId="0" applyNumberFormat="1" applyFont="1" applyFill="1" applyBorder="1" applyAlignment="1">
      <alignment horizontal="center" vertical="center" wrapText="1"/>
    </xf>
    <xf numFmtId="4" fontId="63" fillId="14" borderId="5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64" fillId="0" borderId="0" xfId="0" applyFont="1"/>
    <xf numFmtId="0" fontId="64" fillId="0" borderId="11" xfId="0" applyNumberFormat="1" applyFont="1" applyBorder="1" applyAlignment="1">
      <alignment horizontal="center" vertical="center" wrapText="1"/>
    </xf>
    <xf numFmtId="0" fontId="64" fillId="0" borderId="0" xfId="0" applyNumberFormat="1" applyFont="1" applyAlignment="1">
      <alignment horizontal="center" vertical="center"/>
    </xf>
    <xf numFmtId="0" fontId="64" fillId="0" borderId="5" xfId="0" applyNumberFormat="1" applyFont="1" applyBorder="1" applyAlignment="1">
      <alignment horizontal="center" vertical="center" wrapText="1"/>
    </xf>
    <xf numFmtId="0" fontId="64" fillId="0" borderId="5" xfId="0" applyNumberFormat="1" applyFont="1" applyBorder="1" applyAlignment="1">
      <alignment horizontal="center" vertical="center"/>
    </xf>
    <xf numFmtId="0" fontId="50" fillId="0" borderId="5" xfId="0" applyNumberFormat="1" applyFont="1" applyBorder="1" applyAlignment="1">
      <alignment vertical="center" wrapText="1"/>
    </xf>
    <xf numFmtId="3" fontId="64" fillId="0" borderId="5" xfId="0" applyNumberFormat="1" applyFont="1" applyBorder="1" applyAlignment="1">
      <alignment horizontal="right" vertical="center"/>
    </xf>
    <xf numFmtId="1" fontId="64" fillId="0" borderId="5" xfId="0" applyNumberFormat="1" applyFont="1" applyBorder="1" applyAlignment="1">
      <alignment horizontal="right" vertical="center"/>
    </xf>
    <xf numFmtId="0" fontId="64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5" xfId="0" applyNumberFormat="1" applyFont="1" applyBorder="1" applyAlignment="1">
      <alignment vertical="center" wrapText="1"/>
    </xf>
    <xf numFmtId="0" fontId="0" fillId="0" borderId="5" xfId="0" applyNumberFormat="1" applyFont="1" applyBorder="1" applyAlignment="1">
      <alignment vertical="center"/>
    </xf>
    <xf numFmtId="4" fontId="0" fillId="0" borderId="5" xfId="0" applyNumberFormat="1" applyFont="1" applyBorder="1" applyAlignment="1">
      <alignment horizontal="right" vertical="center" wrapText="1"/>
    </xf>
    <xf numFmtId="2" fontId="0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4" fontId="10" fillId="0" borderId="5" xfId="0" applyNumberFormat="1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10" fillId="0" borderId="5" xfId="0" applyNumberFormat="1" applyFont="1" applyBorder="1" applyAlignment="1">
      <alignment horizontal="right" vertical="center" wrapText="1"/>
    </xf>
    <xf numFmtId="0" fontId="34" fillId="0" borderId="0" xfId="1" applyFont="1" applyBorder="1" applyAlignment="1">
      <alignment horizontal="center" wrapText="1"/>
    </xf>
    <xf numFmtId="0" fontId="62" fillId="0" borderId="5" xfId="4" applyFont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right" vertical="center" wrapText="1"/>
    </xf>
    <xf numFmtId="3" fontId="5" fillId="6" borderId="13" xfId="0" applyNumberFormat="1" applyFont="1" applyFill="1" applyBorder="1" applyAlignment="1">
      <alignment horizontal="right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right" wrapText="1"/>
    </xf>
    <xf numFmtId="3" fontId="0" fillId="0" borderId="5" xfId="0" applyNumberFormat="1" applyFont="1" applyBorder="1" applyAlignment="1">
      <alignment horizontal="right" vertical="center"/>
    </xf>
    <xf numFmtId="1" fontId="0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3" fontId="0" fillId="15" borderId="5" xfId="0" applyNumberFormat="1" applyFont="1" applyFill="1" applyBorder="1" applyAlignment="1">
      <alignment horizontal="right" vertical="center"/>
    </xf>
    <xf numFmtId="1" fontId="0" fillId="15" borderId="5" xfId="0" applyNumberFormat="1" applyFont="1" applyFill="1" applyBorder="1" applyAlignment="1">
      <alignment horizontal="right" vertical="center"/>
    </xf>
    <xf numFmtId="0" fontId="0" fillId="15" borderId="5" xfId="0" applyNumberFormat="1" applyFont="1" applyFill="1" applyBorder="1" applyAlignment="1">
      <alignment horizontal="center" vertical="center"/>
    </xf>
    <xf numFmtId="0" fontId="40" fillId="16" borderId="5" xfId="0" applyNumberFormat="1" applyFont="1" applyFill="1" applyBorder="1" applyAlignment="1">
      <alignment horizontal="center" vertical="center"/>
    </xf>
    <xf numFmtId="0" fontId="40" fillId="16" borderId="5" xfId="0" applyNumberFormat="1" applyFont="1" applyFill="1" applyBorder="1" applyAlignment="1">
      <alignment horizontal="center" vertical="center" wrapText="1"/>
    </xf>
    <xf numFmtId="0" fontId="40" fillId="17" borderId="5" xfId="0" applyNumberFormat="1" applyFont="1" applyFill="1" applyBorder="1" applyAlignment="1">
      <alignment horizontal="center" vertical="center"/>
    </xf>
    <xf numFmtId="3" fontId="40" fillId="16" borderId="5" xfId="0" applyNumberFormat="1" applyFont="1" applyFill="1" applyBorder="1" applyAlignment="1">
      <alignment horizontal="right" vertical="center"/>
    </xf>
    <xf numFmtId="3" fontId="40" fillId="17" borderId="5" xfId="0" applyNumberFormat="1" applyFont="1" applyFill="1" applyBorder="1" applyAlignment="1">
      <alignment horizontal="right" vertical="center"/>
    </xf>
    <xf numFmtId="0" fontId="40" fillId="0" borderId="5" xfId="0" applyNumberFormat="1" applyFont="1" applyBorder="1" applyAlignment="1">
      <alignment vertical="center"/>
    </xf>
    <xf numFmtId="0" fontId="70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8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1" fontId="0" fillId="0" borderId="0" xfId="0" applyNumberFormat="1"/>
    <xf numFmtId="165" fontId="31" fillId="14" borderId="3" xfId="3" applyNumberFormat="1" applyFont="1" applyFill="1" applyBorder="1" applyAlignment="1">
      <alignment horizontal="right" vertical="center"/>
    </xf>
    <xf numFmtId="2" fontId="31" fillId="14" borderId="3" xfId="3" applyNumberFormat="1" applyFont="1" applyFill="1" applyBorder="1" applyAlignment="1">
      <alignment horizontal="right" vertical="center"/>
    </xf>
    <xf numFmtId="3" fontId="5" fillId="16" borderId="3" xfId="0" applyNumberFormat="1" applyFont="1" applyFill="1" applyBorder="1" applyAlignment="1">
      <alignment horizontal="right" vertical="center" wrapText="1"/>
    </xf>
    <xf numFmtId="3" fontId="8" fillId="16" borderId="3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1" fontId="4" fillId="0" borderId="3" xfId="0" applyNumberFormat="1" applyFont="1" applyBorder="1" applyAlignment="1">
      <alignment horizontal="right" vertical="center" wrapText="1"/>
    </xf>
    <xf numFmtId="1" fontId="5" fillId="3" borderId="3" xfId="0" applyNumberFormat="1" applyFont="1" applyFill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43" fontId="71" fillId="0" borderId="5" xfId="5" applyFont="1" applyBorder="1" applyAlignment="1">
      <alignment horizontal="right" vertical="center" wrapText="1"/>
    </xf>
    <xf numFmtId="0" fontId="70" fillId="0" borderId="0" xfId="0" applyFont="1" applyAlignment="1">
      <alignment horizontal="right" vertical="center" wrapText="1"/>
    </xf>
    <xf numFmtId="43" fontId="13" fillId="0" borderId="5" xfId="0" applyNumberFormat="1" applyFont="1" applyBorder="1" applyAlignment="1">
      <alignment horizontal="right" vertical="center" wrapText="1"/>
    </xf>
    <xf numFmtId="3" fontId="5" fillId="11" borderId="13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3" fontId="40" fillId="18" borderId="5" xfId="0" applyNumberFormat="1" applyFont="1" applyFill="1" applyBorder="1" applyAlignment="1">
      <alignment horizontal="right" vertical="center"/>
    </xf>
    <xf numFmtId="164" fontId="13" fillId="0" borderId="5" xfId="3" applyNumberFormat="1" applyFont="1" applyBorder="1" applyAlignment="1">
      <alignment horizontal="center" vertical="center" wrapText="1"/>
    </xf>
    <xf numFmtId="1" fontId="40" fillId="0" borderId="5" xfId="0" applyNumberFormat="1" applyFont="1" applyBorder="1" applyAlignment="1">
      <alignment horizontal="right" vertical="center"/>
    </xf>
    <xf numFmtId="3" fontId="40" fillId="0" borderId="5" xfId="0" applyNumberFormat="1" applyFont="1" applyBorder="1" applyAlignment="1">
      <alignment horizontal="right" vertical="center"/>
    </xf>
    <xf numFmtId="1" fontId="40" fillId="18" borderId="5" xfId="0" applyNumberFormat="1" applyFont="1" applyFill="1" applyBorder="1" applyAlignment="1">
      <alignment horizontal="right" vertical="center"/>
    </xf>
    <xf numFmtId="166" fontId="34" fillId="0" borderId="11" xfId="0" applyNumberFormat="1" applyFont="1" applyBorder="1" applyAlignment="1">
      <alignment horizontal="center" vertical="center" wrapText="1"/>
    </xf>
    <xf numFmtId="168" fontId="16" fillId="9" borderId="11" xfId="0" applyNumberFormat="1" applyFont="1" applyFill="1" applyBorder="1" applyAlignment="1">
      <alignment horizontal="center" vertical="center" wrapText="1"/>
    </xf>
    <xf numFmtId="168" fontId="34" fillId="0" borderId="11" xfId="0" applyNumberFormat="1" applyFont="1" applyBorder="1" applyAlignment="1">
      <alignment horizontal="center" vertical="center" wrapText="1"/>
    </xf>
    <xf numFmtId="0" fontId="54" fillId="8" borderId="3" xfId="3" applyFont="1" applyFill="1" applyBorder="1" applyAlignment="1">
      <alignment horizontal="center" vertical="center" wrapText="1"/>
    </xf>
    <xf numFmtId="171" fontId="20" fillId="5" borderId="5" xfId="3" applyNumberFormat="1" applyFont="1" applyFill="1" applyBorder="1" applyAlignment="1">
      <alignment horizontal="right"/>
    </xf>
    <xf numFmtId="171" fontId="20" fillId="5" borderId="5" xfId="3" applyNumberFormat="1" applyFont="1" applyFill="1" applyBorder="1"/>
    <xf numFmtId="49" fontId="14" fillId="0" borderId="5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0" fontId="60" fillId="0" borderId="5" xfId="0" applyFont="1" applyFill="1" applyBorder="1"/>
    <xf numFmtId="3" fontId="60" fillId="0" borderId="5" xfId="0" applyNumberFormat="1" applyFont="1" applyFill="1" applyBorder="1"/>
    <xf numFmtId="4" fontId="60" fillId="0" borderId="5" xfId="0" applyNumberFormat="1" applyFont="1" applyFill="1" applyBorder="1"/>
    <xf numFmtId="3" fontId="12" fillId="0" borderId="5" xfId="0" applyNumberFormat="1" applyFont="1" applyFill="1" applyBorder="1"/>
    <xf numFmtId="4" fontId="12" fillId="0" borderId="5" xfId="0" applyNumberFormat="1" applyFont="1" applyFill="1" applyBorder="1"/>
    <xf numFmtId="0" fontId="60" fillId="0" borderId="5" xfId="0" applyFont="1" applyBorder="1"/>
    <xf numFmtId="0" fontId="60" fillId="0" borderId="5" xfId="0" applyFont="1" applyBorder="1" applyAlignment="1">
      <alignment wrapText="1"/>
    </xf>
    <xf numFmtId="0" fontId="12" fillId="0" borderId="5" xfId="0" applyFont="1" applyFill="1" applyBorder="1"/>
    <xf numFmtId="3" fontId="33" fillId="0" borderId="5" xfId="0" applyNumberFormat="1" applyFont="1" applyBorder="1" applyAlignment="1">
      <alignment horizontal="right" vertical="center"/>
    </xf>
    <xf numFmtId="3" fontId="33" fillId="15" borderId="5" xfId="0" applyNumberFormat="1" applyFont="1" applyFill="1" applyBorder="1" applyAlignment="1">
      <alignment horizontal="right" vertical="center"/>
    </xf>
    <xf numFmtId="3" fontId="33" fillId="9" borderId="5" xfId="0" applyNumberFormat="1" applyFont="1" applyFill="1" applyBorder="1" applyAlignment="1">
      <alignment horizontal="right" vertical="center"/>
    </xf>
    <xf numFmtId="165" fontId="32" fillId="14" borderId="3" xfId="3" applyNumberFormat="1" applyFont="1" applyFill="1" applyBorder="1" applyAlignment="1">
      <alignment horizontal="right" vertical="center" wrapText="1"/>
    </xf>
    <xf numFmtId="43" fontId="71" fillId="0" borderId="5" xfId="5" applyFont="1" applyFill="1" applyBorder="1" applyAlignment="1">
      <alignment horizontal="right" vertical="center" wrapText="1"/>
    </xf>
    <xf numFmtId="1" fontId="33" fillId="0" borderId="0" xfId="0" applyNumberFormat="1" applyFont="1"/>
    <xf numFmtId="2" fontId="5" fillId="10" borderId="13" xfId="0" applyNumberFormat="1" applyFont="1" applyFill="1" applyBorder="1" applyAlignment="1">
      <alignment horizontal="center" vertical="center" wrapText="1"/>
    </xf>
    <xf numFmtId="0" fontId="72" fillId="0" borderId="5" xfId="0" applyNumberFormat="1" applyFont="1" applyBorder="1" applyAlignment="1">
      <alignment horizontal="center" vertical="center"/>
    </xf>
    <xf numFmtId="0" fontId="72" fillId="0" borderId="5" xfId="0" applyNumberFormat="1" applyFont="1" applyBorder="1" applyAlignment="1">
      <alignment horizontal="center" vertical="center" wrapText="1"/>
    </xf>
    <xf numFmtId="0" fontId="72" fillId="15" borderId="5" xfId="0" applyNumberFormat="1" applyFont="1" applyFill="1" applyBorder="1" applyAlignment="1">
      <alignment horizontal="center" vertical="center"/>
    </xf>
    <xf numFmtId="0" fontId="73" fillId="16" borderId="5" xfId="0" applyNumberFormat="1" applyFont="1" applyFill="1" applyBorder="1" applyAlignment="1">
      <alignment horizontal="center" vertical="center"/>
    </xf>
    <xf numFmtId="0" fontId="73" fillId="16" borderId="5" xfId="0" applyNumberFormat="1" applyFont="1" applyFill="1" applyBorder="1" applyAlignment="1">
      <alignment horizontal="center" vertical="center" wrapText="1"/>
    </xf>
    <xf numFmtId="0" fontId="73" fillId="17" borderId="5" xfId="0" applyNumberFormat="1" applyFont="1" applyFill="1" applyBorder="1" applyAlignment="1">
      <alignment horizontal="center" vertical="center"/>
    </xf>
    <xf numFmtId="3" fontId="22" fillId="5" borderId="5" xfId="3" applyNumberFormat="1" applyFont="1" applyFill="1" applyBorder="1" applyAlignment="1">
      <alignment horizontal="right" vertical="top" wrapText="1"/>
    </xf>
    <xf numFmtId="171" fontId="22" fillId="5" borderId="5" xfId="3" applyNumberFormat="1" applyFont="1" applyFill="1" applyBorder="1"/>
    <xf numFmtId="1" fontId="22" fillId="5" borderId="5" xfId="3" applyNumberFormat="1" applyFont="1" applyFill="1" applyBorder="1" applyAlignment="1">
      <alignment horizontal="right" vertical="top" wrapText="1"/>
    </xf>
    <xf numFmtId="0" fontId="59" fillId="0" borderId="0" xfId="0" applyFont="1" applyFill="1"/>
    <xf numFmtId="0" fontId="77" fillId="0" borderId="0" xfId="8" applyFont="1"/>
    <xf numFmtId="0" fontId="27" fillId="4" borderId="5" xfId="6" applyNumberFormat="1" applyFont="1" applyFill="1" applyBorder="1" applyAlignment="1">
      <alignment vertical="top" wrapText="1"/>
    </xf>
    <xf numFmtId="1" fontId="27" fillId="4" borderId="5" xfId="6" applyNumberFormat="1" applyFont="1" applyFill="1" applyBorder="1" applyAlignment="1">
      <alignment horizontal="right" vertical="top" wrapText="1"/>
    </xf>
    <xf numFmtId="4" fontId="27" fillId="4" borderId="5" xfId="6" applyNumberFormat="1" applyFont="1" applyFill="1" applyBorder="1" applyAlignment="1">
      <alignment horizontal="right" vertical="top" wrapText="1"/>
    </xf>
    <xf numFmtId="0" fontId="28" fillId="4" borderId="5" xfId="6" applyNumberFormat="1" applyFont="1" applyFill="1" applyBorder="1" applyAlignment="1">
      <alignment vertical="top" wrapText="1"/>
    </xf>
    <xf numFmtId="1" fontId="28" fillId="4" borderId="5" xfId="6" applyNumberFormat="1" applyFont="1" applyFill="1" applyBorder="1" applyAlignment="1">
      <alignment horizontal="right" vertical="top" wrapText="1"/>
    </xf>
    <xf numFmtId="4" fontId="28" fillId="4" borderId="5" xfId="6" applyNumberFormat="1" applyFont="1" applyFill="1" applyBorder="1" applyAlignment="1">
      <alignment horizontal="right" vertical="top" wrapText="1"/>
    </xf>
    <xf numFmtId="3" fontId="27" fillId="4" borderId="5" xfId="6" applyNumberFormat="1" applyFont="1" applyFill="1" applyBorder="1" applyAlignment="1">
      <alignment horizontal="right" vertical="top" wrapText="1"/>
    </xf>
    <xf numFmtId="3" fontId="28" fillId="4" borderId="5" xfId="6" applyNumberFormat="1" applyFont="1" applyFill="1" applyBorder="1" applyAlignment="1">
      <alignment horizontal="right" vertical="top" wrapText="1"/>
    </xf>
    <xf numFmtId="0" fontId="26" fillId="19" borderId="5" xfId="6" applyNumberFormat="1" applyFont="1" applyFill="1" applyBorder="1" applyAlignment="1">
      <alignment horizontal="left" vertical="top" wrapText="1"/>
    </xf>
    <xf numFmtId="3" fontId="26" fillId="19" borderId="5" xfId="6" applyNumberFormat="1" applyFont="1" applyFill="1" applyBorder="1" applyAlignment="1">
      <alignment horizontal="right" vertical="top" wrapText="1"/>
    </xf>
    <xf numFmtId="4" fontId="26" fillId="19" borderId="5" xfId="6" applyNumberFormat="1" applyFont="1" applyFill="1" applyBorder="1" applyAlignment="1">
      <alignment horizontal="right" vertical="top" wrapText="1"/>
    </xf>
    <xf numFmtId="0" fontId="27" fillId="4" borderId="5" xfId="7" applyNumberFormat="1" applyFont="1" applyFill="1" applyBorder="1" applyAlignment="1">
      <alignment vertical="top" wrapText="1"/>
    </xf>
    <xf numFmtId="3" fontId="27" fillId="4" borderId="5" xfId="7" applyNumberFormat="1" applyFont="1" applyFill="1" applyBorder="1" applyAlignment="1">
      <alignment horizontal="right" vertical="top" wrapText="1"/>
    </xf>
    <xf numFmtId="4" fontId="27" fillId="4" borderId="5" xfId="7" applyNumberFormat="1" applyFont="1" applyFill="1" applyBorder="1" applyAlignment="1">
      <alignment horizontal="right" vertical="top" wrapText="1"/>
    </xf>
    <xf numFmtId="0" fontId="28" fillId="4" borderId="5" xfId="7" applyNumberFormat="1" applyFont="1" applyFill="1" applyBorder="1" applyAlignment="1">
      <alignment vertical="top" wrapText="1"/>
    </xf>
    <xf numFmtId="1" fontId="28" fillId="4" borderId="5" xfId="7" applyNumberFormat="1" applyFont="1" applyFill="1" applyBorder="1" applyAlignment="1">
      <alignment horizontal="right" vertical="top" wrapText="1"/>
    </xf>
    <xf numFmtId="4" fontId="28" fillId="4" borderId="5" xfId="7" applyNumberFormat="1" applyFont="1" applyFill="1" applyBorder="1" applyAlignment="1">
      <alignment horizontal="right" vertical="top" wrapText="1"/>
    </xf>
    <xf numFmtId="1" fontId="27" fillId="4" borderId="5" xfId="7" applyNumberFormat="1" applyFont="1" applyFill="1" applyBorder="1" applyAlignment="1">
      <alignment horizontal="right" vertical="top" wrapText="1"/>
    </xf>
    <xf numFmtId="3" fontId="28" fillId="4" borderId="5" xfId="7" applyNumberFormat="1" applyFont="1" applyFill="1" applyBorder="1" applyAlignment="1">
      <alignment horizontal="right" vertical="top" wrapText="1"/>
    </xf>
    <xf numFmtId="0" fontId="27" fillId="4" borderId="5" xfId="9" applyNumberFormat="1" applyFont="1" applyFill="1" applyBorder="1" applyAlignment="1">
      <alignment vertical="top" wrapText="1"/>
    </xf>
    <xf numFmtId="3" fontId="27" fillId="4" borderId="5" xfId="9" applyNumberFormat="1" applyFont="1" applyFill="1" applyBorder="1" applyAlignment="1">
      <alignment horizontal="right" vertical="top" wrapText="1"/>
    </xf>
    <xf numFmtId="4" fontId="27" fillId="4" borderId="5" xfId="9" applyNumberFormat="1" applyFont="1" applyFill="1" applyBorder="1" applyAlignment="1">
      <alignment horizontal="right" vertical="top" wrapText="1"/>
    </xf>
    <xf numFmtId="1" fontId="27" fillId="4" borderId="5" xfId="9" applyNumberFormat="1" applyFont="1" applyFill="1" applyBorder="1" applyAlignment="1">
      <alignment horizontal="right" vertical="top" wrapText="1"/>
    </xf>
    <xf numFmtId="0" fontId="28" fillId="4" borderId="5" xfId="9" applyNumberFormat="1" applyFont="1" applyFill="1" applyBorder="1" applyAlignment="1">
      <alignment vertical="top" wrapText="1"/>
    </xf>
    <xf numFmtId="1" fontId="28" fillId="4" borderId="5" xfId="9" applyNumberFormat="1" applyFont="1" applyFill="1" applyBorder="1" applyAlignment="1">
      <alignment horizontal="right" vertical="top" wrapText="1"/>
    </xf>
    <xf numFmtId="4" fontId="28" fillId="4" borderId="5" xfId="9" applyNumberFormat="1" applyFont="1" applyFill="1" applyBorder="1" applyAlignment="1">
      <alignment horizontal="right" vertical="top" wrapText="1"/>
    </xf>
    <xf numFmtId="0" fontId="27" fillId="4" borderId="5" xfId="10" applyNumberFormat="1" applyFont="1" applyFill="1" applyBorder="1" applyAlignment="1">
      <alignment vertical="top" wrapText="1"/>
    </xf>
    <xf numFmtId="3" fontId="27" fillId="4" borderId="5" xfId="10" applyNumberFormat="1" applyFont="1" applyFill="1" applyBorder="1" applyAlignment="1">
      <alignment horizontal="right" vertical="top" wrapText="1"/>
    </xf>
    <xf numFmtId="4" fontId="27" fillId="4" borderId="5" xfId="10" applyNumberFormat="1" applyFont="1" applyFill="1" applyBorder="1" applyAlignment="1">
      <alignment horizontal="right" vertical="top" wrapText="1"/>
    </xf>
    <xf numFmtId="0" fontId="28" fillId="4" borderId="5" xfId="10" applyNumberFormat="1" applyFont="1" applyFill="1" applyBorder="1" applyAlignment="1">
      <alignment vertical="top" wrapText="1"/>
    </xf>
    <xf numFmtId="1" fontId="28" fillId="4" borderId="5" xfId="10" applyNumberFormat="1" applyFont="1" applyFill="1" applyBorder="1" applyAlignment="1">
      <alignment horizontal="right" vertical="top" wrapText="1"/>
    </xf>
    <xf numFmtId="4" fontId="28" fillId="4" borderId="5" xfId="10" applyNumberFormat="1" applyFont="1" applyFill="1" applyBorder="1" applyAlignment="1">
      <alignment horizontal="right" vertical="top" wrapText="1"/>
    </xf>
    <xf numFmtId="3" fontId="28" fillId="4" borderId="5" xfId="10" applyNumberFormat="1" applyFont="1" applyFill="1" applyBorder="1" applyAlignment="1">
      <alignment horizontal="right" vertical="top" wrapText="1"/>
    </xf>
    <xf numFmtId="1" fontId="27" fillId="4" borderId="5" xfId="10" applyNumberFormat="1" applyFont="1" applyFill="1" applyBorder="1" applyAlignment="1">
      <alignment horizontal="right" vertical="top" wrapText="1"/>
    </xf>
    <xf numFmtId="0" fontId="27" fillId="4" borderId="5" xfId="11" applyNumberFormat="1" applyFont="1" applyFill="1" applyBorder="1" applyAlignment="1">
      <alignment vertical="top" wrapText="1"/>
    </xf>
    <xf numFmtId="1" fontId="27" fillId="4" borderId="5" xfId="11" applyNumberFormat="1" applyFont="1" applyFill="1" applyBorder="1" applyAlignment="1">
      <alignment horizontal="right" vertical="top" wrapText="1"/>
    </xf>
    <xf numFmtId="4" fontId="27" fillId="4" borderId="5" xfId="11" applyNumberFormat="1" applyFont="1" applyFill="1" applyBorder="1" applyAlignment="1">
      <alignment horizontal="right" vertical="top" wrapText="1"/>
    </xf>
    <xf numFmtId="0" fontId="28" fillId="4" borderId="5" xfId="11" applyNumberFormat="1" applyFont="1" applyFill="1" applyBorder="1" applyAlignment="1">
      <alignment vertical="top" wrapText="1"/>
    </xf>
    <xf numFmtId="1" fontId="28" fillId="4" borderId="5" xfId="11" applyNumberFormat="1" applyFont="1" applyFill="1" applyBorder="1" applyAlignment="1">
      <alignment horizontal="right" vertical="top" wrapText="1"/>
    </xf>
    <xf numFmtId="4" fontId="28" fillId="4" borderId="5" xfId="11" applyNumberFormat="1" applyFont="1" applyFill="1" applyBorder="1" applyAlignment="1">
      <alignment horizontal="right" vertical="top" wrapText="1"/>
    </xf>
    <xf numFmtId="0" fontId="26" fillId="4" borderId="5" xfId="11" applyNumberFormat="1" applyFont="1" applyFill="1" applyBorder="1" applyAlignment="1">
      <alignment vertical="top" wrapText="1"/>
    </xf>
    <xf numFmtId="1" fontId="26" fillId="4" borderId="5" xfId="11" applyNumberFormat="1" applyFont="1" applyFill="1" applyBorder="1" applyAlignment="1">
      <alignment horizontal="right" vertical="top" wrapText="1"/>
    </xf>
    <xf numFmtId="4" fontId="26" fillId="4" borderId="5" xfId="11" applyNumberFormat="1" applyFont="1" applyFill="1" applyBorder="1" applyAlignment="1">
      <alignment horizontal="right" vertical="top" wrapText="1"/>
    </xf>
    <xf numFmtId="0" fontId="75" fillId="4" borderId="5" xfId="8" applyNumberFormat="1" applyFont="1" applyFill="1" applyBorder="1" applyAlignment="1">
      <alignment vertical="top" wrapText="1"/>
    </xf>
    <xf numFmtId="3" fontId="75" fillId="4" borderId="5" xfId="8" applyNumberFormat="1" applyFont="1" applyFill="1" applyBorder="1" applyAlignment="1">
      <alignment horizontal="right" vertical="top" wrapText="1"/>
    </xf>
    <xf numFmtId="4" fontId="75" fillId="4" borderId="5" xfId="8" applyNumberFormat="1" applyFont="1" applyFill="1" applyBorder="1" applyAlignment="1">
      <alignment horizontal="right" vertical="top" wrapText="1"/>
    </xf>
    <xf numFmtId="1" fontId="75" fillId="4" borderId="5" xfId="8" applyNumberFormat="1" applyFont="1" applyFill="1" applyBorder="1" applyAlignment="1">
      <alignment horizontal="right" vertical="top" wrapText="1"/>
    </xf>
    <xf numFmtId="0" fontId="76" fillId="4" borderId="5" xfId="8" applyNumberFormat="1" applyFont="1" applyFill="1" applyBorder="1" applyAlignment="1">
      <alignment vertical="top" wrapText="1"/>
    </xf>
    <xf numFmtId="1" fontId="76" fillId="4" borderId="5" xfId="8" applyNumberFormat="1" applyFont="1" applyFill="1" applyBorder="1" applyAlignment="1">
      <alignment horizontal="right" vertical="top" wrapText="1"/>
    </xf>
    <xf numFmtId="4" fontId="76" fillId="4" borderId="5" xfId="8" applyNumberFormat="1" applyFont="1" applyFill="1" applyBorder="1" applyAlignment="1">
      <alignment horizontal="right" vertical="top" wrapText="1"/>
    </xf>
    <xf numFmtId="3" fontId="76" fillId="4" borderId="5" xfId="8" applyNumberFormat="1" applyFont="1" applyFill="1" applyBorder="1" applyAlignment="1">
      <alignment horizontal="right" vertical="top" wrapText="1"/>
    </xf>
    <xf numFmtId="2" fontId="76" fillId="4" borderId="5" xfId="8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" fontId="34" fillId="0" borderId="5" xfId="0" applyNumberFormat="1" applyFont="1" applyBorder="1" applyAlignment="1">
      <alignment horizontal="right" vertical="center" wrapText="1"/>
    </xf>
    <xf numFmtId="4" fontId="16" fillId="9" borderId="11" xfId="0" applyNumberFormat="1" applyFont="1" applyFill="1" applyBorder="1" applyAlignment="1">
      <alignment horizontal="right" vertical="center" wrapText="1"/>
    </xf>
    <xf numFmtId="0" fontId="3" fillId="0" borderId="0" xfId="1" applyFont="1" applyBorder="1" applyAlignment="1">
      <alignment horizontal="right" wrapText="1"/>
    </xf>
    <xf numFmtId="166" fontId="16" fillId="9" borderId="11" xfId="0" applyNumberFormat="1" applyFont="1" applyFill="1" applyBorder="1" applyAlignment="1">
      <alignment horizontal="left" vertical="center" wrapText="1"/>
    </xf>
    <xf numFmtId="0" fontId="24" fillId="0" borderId="0" xfId="4" applyFont="1" applyBorder="1" applyAlignment="1">
      <alignment vertical="center" wrapText="1"/>
    </xf>
    <xf numFmtId="4" fontId="78" fillId="0" borderId="5" xfId="0" applyNumberFormat="1" applyFont="1" applyFill="1" applyBorder="1" applyAlignment="1">
      <alignment horizontal="right" vertical="top" wrapText="1"/>
    </xf>
    <xf numFmtId="3" fontId="78" fillId="0" borderId="5" xfId="0" applyNumberFormat="1" applyFont="1" applyFill="1" applyBorder="1" applyAlignment="1">
      <alignment horizontal="right" vertical="top" wrapText="1"/>
    </xf>
    <xf numFmtId="0" fontId="78" fillId="0" borderId="5" xfId="0" applyNumberFormat="1" applyFont="1" applyFill="1" applyBorder="1" applyAlignment="1">
      <alignment vertical="top" wrapText="1" indent="1"/>
    </xf>
    <xf numFmtId="0" fontId="78" fillId="0" borderId="5" xfId="0" applyNumberFormat="1" applyFont="1" applyFill="1" applyBorder="1" applyAlignment="1">
      <alignment vertical="top" wrapText="1" indent="2"/>
    </xf>
    <xf numFmtId="0" fontId="18" fillId="0" borderId="5" xfId="0" applyNumberFormat="1" applyFont="1" applyFill="1" applyBorder="1" applyAlignment="1">
      <alignment vertical="top" wrapText="1" indent="3"/>
    </xf>
    <xf numFmtId="4" fontId="18" fillId="0" borderId="5" xfId="0" applyNumberFormat="1" applyFont="1" applyFill="1" applyBorder="1" applyAlignment="1">
      <alignment horizontal="right" vertical="top" wrapText="1"/>
    </xf>
    <xf numFmtId="3" fontId="18" fillId="0" borderId="5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79" fillId="8" borderId="5" xfId="0" applyFont="1" applyFill="1" applyBorder="1" applyAlignment="1">
      <alignment horizontal="center" vertical="center" wrapText="1"/>
    </xf>
    <xf numFmtId="4" fontId="79" fillId="8" borderId="5" xfId="0" applyNumberFormat="1" applyFont="1" applyFill="1" applyBorder="1" applyAlignment="1">
      <alignment horizontal="center" vertical="center" wrapText="1"/>
    </xf>
    <xf numFmtId="0" fontId="78" fillId="20" borderId="7" xfId="0" applyNumberFormat="1" applyFont="1" applyFill="1" applyBorder="1" applyAlignment="1">
      <alignment horizontal="left" vertical="top" wrapText="1"/>
    </xf>
    <xf numFmtId="0" fontId="78" fillId="20" borderId="32" xfId="0" applyNumberFormat="1" applyFont="1" applyFill="1" applyBorder="1" applyAlignment="1">
      <alignment horizontal="left" vertical="top" wrapText="1"/>
    </xf>
    <xf numFmtId="0" fontId="24" fillId="0" borderId="9" xfId="4" applyFont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/>
    </xf>
    <xf numFmtId="0" fontId="14" fillId="0" borderId="11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0" fontId="24" fillId="0" borderId="0" xfId="4" applyFont="1" applyBorder="1" applyAlignment="1">
      <alignment horizontal="center" vertical="center" wrapText="1"/>
    </xf>
    <xf numFmtId="164" fontId="11" fillId="0" borderId="0" xfId="3" applyNumberFormat="1" applyFont="1" applyBorder="1" applyAlignment="1">
      <alignment horizontal="right" vertical="center" wrapText="1"/>
    </xf>
    <xf numFmtId="0" fontId="79" fillId="8" borderId="5" xfId="0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79" fillId="8" borderId="10" xfId="0" applyFont="1" applyFill="1" applyBorder="1" applyAlignment="1">
      <alignment horizontal="center" vertical="center" wrapText="1"/>
    </xf>
    <xf numFmtId="0" fontId="79" fillId="8" borderId="11" xfId="0" applyFont="1" applyFill="1" applyBorder="1" applyAlignment="1">
      <alignment horizontal="center" vertical="center" wrapText="1"/>
    </xf>
    <xf numFmtId="0" fontId="65" fillId="0" borderId="0" xfId="0" applyNumberFormat="1" applyFont="1" applyAlignment="1">
      <alignment horizontal="center" vertical="center" wrapText="1"/>
    </xf>
    <xf numFmtId="0" fontId="65" fillId="0" borderId="0" xfId="0" applyNumberFormat="1" applyFont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27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67" fillId="0" borderId="5" xfId="0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right" wrapText="1"/>
    </xf>
    <xf numFmtId="0" fontId="66" fillId="0" borderId="0" xfId="0" applyNumberFormat="1" applyFont="1" applyAlignment="1">
      <alignment horizontal="center" vertical="center"/>
    </xf>
    <xf numFmtId="0" fontId="64" fillId="0" borderId="10" xfId="0" applyNumberFormat="1" applyFont="1" applyBorder="1" applyAlignment="1">
      <alignment horizontal="center" vertical="center" wrapText="1"/>
    </xf>
    <xf numFmtId="0" fontId="64" fillId="0" borderId="23" xfId="0" applyNumberFormat="1" applyFont="1" applyBorder="1" applyAlignment="1">
      <alignment horizontal="center" vertical="center" wrapText="1"/>
    </xf>
    <xf numFmtId="0" fontId="64" fillId="0" borderId="24" xfId="0" applyNumberFormat="1" applyFont="1" applyBorder="1" applyAlignment="1">
      <alignment horizontal="center" vertical="center" wrapText="1"/>
    </xf>
    <xf numFmtId="0" fontId="64" fillId="0" borderId="25" xfId="0" applyNumberFormat="1" applyFont="1" applyBorder="1" applyAlignment="1">
      <alignment horizontal="center" vertical="center" wrapText="1"/>
    </xf>
    <xf numFmtId="0" fontId="64" fillId="0" borderId="26" xfId="0" applyNumberFormat="1" applyFont="1" applyBorder="1" applyAlignment="1">
      <alignment horizontal="center" vertical="center" wrapText="1"/>
    </xf>
    <xf numFmtId="0" fontId="64" fillId="0" borderId="22" xfId="0" applyNumberFormat="1" applyFont="1" applyBorder="1" applyAlignment="1">
      <alignment horizontal="center" vertical="center"/>
    </xf>
    <xf numFmtId="0" fontId="64" fillId="0" borderId="23" xfId="0" applyNumberFormat="1" applyFont="1" applyBorder="1" applyAlignment="1">
      <alignment horizontal="center" vertical="center"/>
    </xf>
    <xf numFmtId="0" fontId="64" fillId="0" borderId="0" xfId="0" applyNumberFormat="1" applyFont="1" applyAlignment="1">
      <alignment horizontal="center" vertical="center"/>
    </xf>
    <xf numFmtId="0" fontId="64" fillId="0" borderId="25" xfId="0" applyNumberFormat="1" applyFont="1" applyBorder="1" applyAlignment="1">
      <alignment horizontal="center" vertical="center"/>
    </xf>
    <xf numFmtId="0" fontId="64" fillId="0" borderId="9" xfId="0" applyNumberFormat="1" applyFont="1" applyBorder="1" applyAlignment="1">
      <alignment horizontal="center" vertical="center"/>
    </xf>
    <xf numFmtId="0" fontId="64" fillId="0" borderId="5" xfId="0" applyNumberFormat="1" applyFont="1" applyBorder="1" applyAlignment="1">
      <alignment horizontal="center" vertical="center" wrapText="1"/>
    </xf>
    <xf numFmtId="0" fontId="64" fillId="0" borderId="22" xfId="0" applyNumberFormat="1" applyFont="1" applyBorder="1" applyAlignment="1">
      <alignment horizontal="center" vertical="center" wrapText="1"/>
    </xf>
    <xf numFmtId="0" fontId="64" fillId="0" borderId="0" xfId="0" applyNumberFormat="1" applyFont="1" applyAlignment="1">
      <alignment horizontal="center" vertical="center" wrapText="1"/>
    </xf>
    <xf numFmtId="0" fontId="64" fillId="0" borderId="8" xfId="0" applyNumberFormat="1" applyFont="1" applyBorder="1" applyAlignment="1">
      <alignment horizontal="center" vertical="center" wrapText="1"/>
    </xf>
    <xf numFmtId="0" fontId="64" fillId="0" borderId="21" xfId="0" applyNumberFormat="1" applyFont="1" applyBorder="1" applyAlignment="1">
      <alignment horizontal="center" vertical="center" wrapText="1"/>
    </xf>
    <xf numFmtId="0" fontId="64" fillId="0" borderId="5" xfId="0" applyNumberFormat="1" applyFont="1" applyBorder="1" applyAlignment="1">
      <alignment horizontal="center" vertical="center"/>
    </xf>
    <xf numFmtId="0" fontId="26" fillId="19" borderId="30" xfId="11" applyNumberFormat="1" applyFont="1" applyFill="1" applyBorder="1" applyAlignment="1">
      <alignment horizontal="center" vertical="top" wrapText="1"/>
    </xf>
    <xf numFmtId="0" fontId="26" fillId="19" borderId="21" xfId="11" applyNumberFormat="1" applyFont="1" applyFill="1" applyBorder="1" applyAlignment="1">
      <alignment horizontal="center" vertical="top" wrapText="1"/>
    </xf>
    <xf numFmtId="0" fontId="26" fillId="19" borderId="31" xfId="11" applyNumberFormat="1" applyFont="1" applyFill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center" wrapText="1"/>
    </xf>
    <xf numFmtId="0" fontId="27" fillId="19" borderId="5" xfId="11" applyNumberFormat="1" applyFont="1" applyFill="1" applyBorder="1" applyAlignment="1">
      <alignment horizontal="center" vertical="top" wrapText="1"/>
    </xf>
    <xf numFmtId="0" fontId="68" fillId="0" borderId="10" xfId="0" applyFont="1" applyBorder="1" applyAlignment="1">
      <alignment horizontal="center" vertical="center" wrapText="1"/>
    </xf>
    <xf numFmtId="0" fontId="68" fillId="0" borderId="27" xfId="0" applyFont="1" applyBorder="1" applyAlignment="1">
      <alignment horizontal="center" vertical="center" wrapText="1"/>
    </xf>
    <xf numFmtId="0" fontId="68" fillId="0" borderId="1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164" fontId="13" fillId="0" borderId="0" xfId="3" applyNumberFormat="1" applyFont="1" applyBorder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26" fillId="19" borderId="5" xfId="10" applyNumberFormat="1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right" wrapText="1"/>
    </xf>
    <xf numFmtId="0" fontId="35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right" wrapText="1"/>
    </xf>
    <xf numFmtId="0" fontId="24" fillId="0" borderId="5" xfId="4" applyNumberFormat="1" applyFont="1" applyBorder="1" applyAlignment="1">
      <alignment horizontal="center" wrapText="1"/>
    </xf>
    <xf numFmtId="0" fontId="62" fillId="0" borderId="5" xfId="4" applyFont="1" applyBorder="1" applyAlignment="1">
      <alignment horizontal="center" vertical="center"/>
    </xf>
    <xf numFmtId="0" fontId="62" fillId="0" borderId="5" xfId="4" applyFont="1" applyBorder="1" applyAlignment="1">
      <alignment horizontal="center" vertical="center" wrapText="1"/>
    </xf>
    <xf numFmtId="0" fontId="26" fillId="19" borderId="5" xfId="9" applyNumberFormat="1" applyFont="1" applyFill="1" applyBorder="1" applyAlignment="1">
      <alignment horizontal="center" vertical="top" wrapText="1"/>
    </xf>
    <xf numFmtId="0" fontId="34" fillId="0" borderId="0" xfId="1" applyFont="1" applyBorder="1" applyAlignment="1">
      <alignment horizontal="right" wrapText="1"/>
    </xf>
    <xf numFmtId="0" fontId="38" fillId="0" borderId="0" xfId="4" applyFont="1" applyBorder="1" applyAlignment="1">
      <alignment horizontal="center" vertical="center" wrapText="1"/>
    </xf>
    <xf numFmtId="0" fontId="74" fillId="19" borderId="5" xfId="8" applyNumberFormat="1" applyFont="1" applyFill="1" applyBorder="1" applyAlignment="1">
      <alignment horizontal="center" vertical="top" wrapText="1"/>
    </xf>
    <xf numFmtId="0" fontId="60" fillId="0" borderId="5" xfId="0" applyFont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6" fillId="19" borderId="5" xfId="7" applyNumberFormat="1" applyFont="1" applyFill="1" applyBorder="1" applyAlignment="1">
      <alignment horizontal="center" vertical="top" wrapText="1"/>
    </xf>
    <xf numFmtId="0" fontId="26" fillId="19" borderId="5" xfId="6" applyNumberFormat="1" applyFont="1" applyFill="1" applyBorder="1" applyAlignment="1">
      <alignment horizontal="center" vertical="top" wrapText="1"/>
    </xf>
    <xf numFmtId="164" fontId="13" fillId="0" borderId="0" xfId="3" applyNumberFormat="1" applyFont="1" applyBorder="1" applyAlignment="1">
      <alignment horizontal="right" vertical="center" wrapText="1"/>
    </xf>
    <xf numFmtId="0" fontId="15" fillId="0" borderId="9" xfId="3" applyNumberFormat="1" applyFont="1" applyBorder="1" applyAlignment="1">
      <alignment horizontal="center" wrapText="1"/>
    </xf>
    <xf numFmtId="164" fontId="13" fillId="0" borderId="7" xfId="3" applyNumberFormat="1" applyFont="1" applyBorder="1" applyAlignment="1">
      <alignment horizontal="center" vertical="center" wrapText="1"/>
    </xf>
    <xf numFmtId="164" fontId="13" fillId="0" borderId="8" xfId="3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0" xfId="0" applyNumberFormat="1" applyFont="1" applyBorder="1" applyAlignment="1">
      <alignment wrapText="1"/>
    </xf>
    <xf numFmtId="0" fontId="0" fillId="0" borderId="11" xfId="0" applyNumberFormat="1" applyFont="1" applyBorder="1" applyAlignment="1">
      <alignment wrapText="1"/>
    </xf>
    <xf numFmtId="0" fontId="0" fillId="0" borderId="5" xfId="0" applyNumberFormat="1" applyFont="1" applyBorder="1" applyAlignment="1">
      <alignment horizontal="center" vertical="center"/>
    </xf>
    <xf numFmtId="0" fontId="0" fillId="0" borderId="9" xfId="0" applyNumberFormat="1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5" fillId="0" borderId="13" xfId="0" applyNumberFormat="1" applyFont="1" applyBorder="1" applyAlignment="1">
      <alignment horizontal="left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5" fillId="12" borderId="12" xfId="0" applyNumberFormat="1" applyFont="1" applyFill="1" applyBorder="1" applyAlignment="1">
      <alignment horizontal="center" vertical="center" wrapText="1"/>
    </xf>
    <xf numFmtId="0" fontId="5" fillId="12" borderId="1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5" fillId="12" borderId="16" xfId="0" applyNumberFormat="1" applyFont="1" applyFill="1" applyBorder="1" applyAlignment="1">
      <alignment horizontal="center" vertical="center" wrapText="1"/>
    </xf>
    <xf numFmtId="0" fontId="5" fillId="12" borderId="17" xfId="0" applyNumberFormat="1" applyFont="1" applyFill="1" applyBorder="1" applyAlignment="1">
      <alignment horizontal="center" vertical="center" wrapText="1"/>
    </xf>
    <xf numFmtId="0" fontId="5" fillId="0" borderId="29" xfId="0" applyNumberFormat="1" applyFont="1" applyBorder="1" applyAlignment="1">
      <alignment horizontal="center" vertical="center" wrapText="1"/>
    </xf>
    <xf numFmtId="0" fontId="30" fillId="10" borderId="12" xfId="0" applyNumberFormat="1" applyFont="1" applyFill="1" applyBorder="1" applyAlignment="1">
      <alignment horizontal="center" vertical="center" wrapText="1"/>
    </xf>
    <xf numFmtId="0" fontId="30" fillId="10" borderId="14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Alignment="1">
      <alignment horizontal="center" vertical="center" wrapText="1"/>
    </xf>
    <xf numFmtId="0" fontId="33" fillId="10" borderId="13" xfId="0" applyNumberFormat="1" applyFont="1" applyFill="1" applyBorder="1" applyAlignment="1">
      <alignment horizontal="center" vertical="center" wrapText="1"/>
    </xf>
    <xf numFmtId="0" fontId="40" fillId="10" borderId="12" xfId="0" applyNumberFormat="1" applyFont="1" applyFill="1" applyBorder="1" applyAlignment="1">
      <alignment horizontal="center" vertical="center" wrapText="1"/>
    </xf>
    <xf numFmtId="0" fontId="40" fillId="10" borderId="14" xfId="0" applyNumberFormat="1" applyFont="1" applyFill="1" applyBorder="1" applyAlignment="1">
      <alignment horizontal="center" vertical="center" wrapText="1"/>
    </xf>
    <xf numFmtId="0" fontId="33" fillId="11" borderId="13" xfId="0" applyNumberFormat="1" applyFont="1" applyFill="1" applyBorder="1" applyAlignment="1">
      <alignment horizontal="center" vertical="center" wrapText="1"/>
    </xf>
    <xf numFmtId="0" fontId="40" fillId="11" borderId="12" xfId="0" applyNumberFormat="1" applyFont="1" applyFill="1" applyBorder="1" applyAlignment="1">
      <alignment horizontal="center" vertical="center" wrapText="1"/>
    </xf>
    <xf numFmtId="0" fontId="40" fillId="11" borderId="14" xfId="0" applyNumberFormat="1" applyFont="1" applyFill="1" applyBorder="1" applyAlignment="1">
      <alignment horizontal="center" vertical="center" wrapText="1"/>
    </xf>
    <xf numFmtId="0" fontId="33" fillId="12" borderId="13" xfId="0" applyNumberFormat="1" applyFont="1" applyFill="1" applyBorder="1" applyAlignment="1">
      <alignment horizontal="center" vertical="center" wrapText="1"/>
    </xf>
    <xf numFmtId="0" fontId="40" fillId="12" borderId="12" xfId="0" applyNumberFormat="1" applyFont="1" applyFill="1" applyBorder="1" applyAlignment="1">
      <alignment horizontal="center" vertical="center" wrapText="1"/>
    </xf>
    <xf numFmtId="0" fontId="40" fillId="12" borderId="14" xfId="0" applyNumberFormat="1" applyFont="1" applyFill="1" applyBorder="1" applyAlignment="1">
      <alignment horizontal="center" vertical="center" wrapText="1"/>
    </xf>
    <xf numFmtId="0" fontId="44" fillId="8" borderId="3" xfId="3" applyFont="1" applyFill="1" applyBorder="1" applyAlignment="1">
      <alignment horizontal="center" vertical="center" wrapText="1"/>
    </xf>
    <xf numFmtId="0" fontId="41" fillId="8" borderId="0" xfId="3" applyFont="1" applyFill="1" applyBorder="1" applyAlignment="1">
      <alignment horizontal="center" vertical="center" wrapText="1"/>
    </xf>
    <xf numFmtId="0" fontId="54" fillId="8" borderId="2" xfId="3" applyFont="1" applyFill="1" applyBorder="1" applyAlignment="1">
      <alignment horizontal="center" vertical="center" wrapText="1"/>
    </xf>
    <xf numFmtId="0" fontId="54" fillId="8" borderId="6" xfId="3" applyFont="1" applyFill="1" applyBorder="1" applyAlignment="1">
      <alignment horizontal="center" vertical="center" wrapText="1"/>
    </xf>
    <xf numFmtId="0" fontId="54" fillId="8" borderId="1" xfId="3" applyFont="1" applyFill="1" applyBorder="1" applyAlignment="1">
      <alignment horizontal="center" vertical="center" wrapText="1"/>
    </xf>
    <xf numFmtId="0" fontId="54" fillId="0" borderId="2" xfId="3" applyFont="1" applyFill="1" applyBorder="1" applyAlignment="1">
      <alignment horizontal="center" vertical="center" wrapText="1"/>
    </xf>
    <xf numFmtId="0" fontId="54" fillId="0" borderId="6" xfId="3" applyFont="1" applyFill="1" applyBorder="1" applyAlignment="1">
      <alignment horizontal="center" vertical="center" wrapText="1"/>
    </xf>
    <xf numFmtId="0" fontId="54" fillId="0" borderId="1" xfId="3" applyFont="1" applyFill="1" applyBorder="1" applyAlignment="1">
      <alignment horizontal="center" vertical="center" wrapText="1"/>
    </xf>
    <xf numFmtId="0" fontId="54" fillId="13" borderId="2" xfId="3" applyFont="1" applyFill="1" applyBorder="1" applyAlignment="1">
      <alignment horizontal="center" vertical="center" wrapText="1"/>
    </xf>
    <xf numFmtId="0" fontId="54" fillId="13" borderId="6" xfId="3" applyFont="1" applyFill="1" applyBorder="1" applyAlignment="1">
      <alignment horizontal="center" vertical="center" wrapText="1"/>
    </xf>
    <xf numFmtId="0" fontId="54" fillId="13" borderId="1" xfId="3" applyFont="1" applyFill="1" applyBorder="1" applyAlignment="1">
      <alignment horizontal="center" vertical="center" wrapText="1"/>
    </xf>
    <xf numFmtId="0" fontId="41" fillId="8" borderId="0" xfId="3" applyFont="1" applyFill="1" applyBorder="1" applyAlignment="1">
      <alignment horizontal="center" wrapText="1"/>
    </xf>
    <xf numFmtId="0" fontId="41" fillId="8" borderId="0" xfId="3" applyFont="1" applyFill="1" applyAlignment="1">
      <alignment horizontal="center" wrapText="1"/>
    </xf>
    <xf numFmtId="0" fontId="53" fillId="8" borderId="0" xfId="3" applyFont="1" applyFill="1" applyBorder="1" applyAlignment="1">
      <alignment horizontal="center" vertical="center" wrapText="1"/>
    </xf>
    <xf numFmtId="0" fontId="42" fillId="8" borderId="4" xfId="3" applyFont="1" applyFill="1" applyBorder="1" applyAlignment="1">
      <alignment horizontal="left" vertical="center" wrapText="1"/>
    </xf>
    <xf numFmtId="0" fontId="42" fillId="8" borderId="2" xfId="3" applyFont="1" applyFill="1" applyBorder="1" applyAlignment="1">
      <alignment horizontal="left" vertical="center" wrapText="1"/>
    </xf>
    <xf numFmtId="0" fontId="42" fillId="8" borderId="1" xfId="3" applyFont="1" applyFill="1" applyBorder="1" applyAlignment="1">
      <alignment horizontal="left" vertical="center" wrapText="1"/>
    </xf>
    <xf numFmtId="0" fontId="42" fillId="8" borderId="2" xfId="3" applyFont="1" applyFill="1" applyBorder="1" applyAlignment="1">
      <alignment horizontal="center" vertical="center" wrapText="1"/>
    </xf>
    <xf numFmtId="0" fontId="42" fillId="8" borderId="1" xfId="3" applyFont="1" applyFill="1" applyBorder="1" applyAlignment="1">
      <alignment horizontal="center" vertical="center" wrapText="1"/>
    </xf>
    <xf numFmtId="0" fontId="54" fillId="8" borderId="3" xfId="3" applyFont="1" applyFill="1" applyBorder="1" applyAlignment="1">
      <alignment horizontal="center" vertical="center" wrapText="1"/>
    </xf>
    <xf numFmtId="0" fontId="42" fillId="8" borderId="3" xfId="3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right" wrapText="1"/>
    </xf>
    <xf numFmtId="0" fontId="54" fillId="8" borderId="2" xfId="3" applyFont="1" applyFill="1" applyBorder="1" applyAlignment="1">
      <alignment horizontal="left" vertical="center" wrapText="1"/>
    </xf>
    <xf numFmtId="0" fontId="54" fillId="8" borderId="1" xfId="3" applyFont="1" applyFill="1" applyBorder="1" applyAlignment="1">
      <alignment horizontal="left" vertical="center" wrapText="1"/>
    </xf>
    <xf numFmtId="0" fontId="54" fillId="0" borderId="2" xfId="3" applyFont="1" applyFill="1" applyBorder="1" applyAlignment="1">
      <alignment horizontal="left" vertical="center" wrapText="1"/>
    </xf>
    <xf numFmtId="0" fontId="54" fillId="0" borderId="1" xfId="3" applyFont="1" applyFill="1" applyBorder="1" applyAlignment="1">
      <alignment horizontal="left" vertical="center" wrapText="1"/>
    </xf>
    <xf numFmtId="0" fontId="54" fillId="0" borderId="3" xfId="3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3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0" fillId="0" borderId="5" xfId="0" applyFont="1" applyBorder="1" applyAlignment="1">
      <alignment vertical="center" wrapText="1"/>
    </xf>
    <xf numFmtId="0" fontId="71" fillId="0" borderId="28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70" fillId="0" borderId="0" xfId="0" applyFont="1" applyAlignment="1">
      <alignment vertical="center" wrapText="1"/>
    </xf>
    <xf numFmtId="0" fontId="71" fillId="0" borderId="0" xfId="0" applyFont="1" applyBorder="1" applyAlignment="1">
      <alignment vertical="center" wrapText="1"/>
    </xf>
    <xf numFmtId="0" fontId="71" fillId="0" borderId="9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16" borderId="2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14" borderId="2" xfId="0" applyFont="1" applyFill="1" applyBorder="1" applyAlignment="1">
      <alignment horizontal="center" vertical="center" wrapText="1"/>
    </xf>
    <xf numFmtId="0" fontId="30" fillId="14" borderId="1" xfId="0" applyFont="1" applyFill="1" applyBorder="1" applyAlignment="1">
      <alignment horizontal="center" vertical="center" wrapText="1"/>
    </xf>
    <xf numFmtId="0" fontId="54" fillId="7" borderId="2" xfId="3" applyFont="1" applyFill="1" applyBorder="1" applyAlignment="1">
      <alignment horizontal="center" vertical="center" wrapText="1"/>
    </xf>
    <xf numFmtId="0" fontId="54" fillId="7" borderId="6" xfId="3" applyFont="1" applyFill="1" applyBorder="1" applyAlignment="1">
      <alignment horizontal="center" vertical="center" wrapText="1"/>
    </xf>
    <xf numFmtId="0" fontId="54" fillId="7" borderId="1" xfId="3" applyFont="1" applyFill="1" applyBorder="1" applyAlignment="1">
      <alignment horizontal="center" vertical="center" wrapText="1"/>
    </xf>
    <xf numFmtId="0" fontId="44" fillId="8" borderId="4" xfId="3" applyFont="1" applyFill="1" applyBorder="1" applyAlignment="1">
      <alignment horizontal="center"/>
    </xf>
    <xf numFmtId="0" fontId="42" fillId="0" borderId="2" xfId="3" applyFont="1" applyFill="1" applyBorder="1" applyAlignment="1">
      <alignment horizontal="left" vertical="center" wrapText="1"/>
    </xf>
    <xf numFmtId="0" fontId="42" fillId="0" borderId="1" xfId="3" applyFont="1" applyFill="1" applyBorder="1" applyAlignment="1">
      <alignment horizontal="left" vertical="center" wrapText="1"/>
    </xf>
    <xf numFmtId="0" fontId="42" fillId="0" borderId="2" xfId="3" applyFont="1" applyFill="1" applyBorder="1" applyAlignment="1">
      <alignment horizontal="center" vertical="center" wrapText="1"/>
    </xf>
    <xf numFmtId="0" fontId="42" fillId="0" borderId="1" xfId="3" applyFont="1" applyFill="1" applyBorder="1" applyAlignment="1">
      <alignment horizontal="center" vertical="center" wrapText="1"/>
    </xf>
    <xf numFmtId="0" fontId="42" fillId="0" borderId="3" xfId="3" applyFont="1" applyFill="1" applyBorder="1" applyAlignment="1">
      <alignment horizontal="center" vertical="center" wrapText="1"/>
    </xf>
    <xf numFmtId="0" fontId="40" fillId="0" borderId="5" xfId="0" applyNumberFormat="1" applyFont="1" applyBorder="1" applyAlignment="1">
      <alignment horizontal="center" vertical="center"/>
    </xf>
  </cellXfs>
  <cellStyles count="12">
    <cellStyle name="Обычный" xfId="0" builtinId="0"/>
    <cellStyle name="Обычный 2" xfId="3"/>
    <cellStyle name="Обычный 2 2" xfId="1"/>
    <cellStyle name="Обычный 2 3" xfId="4"/>
    <cellStyle name="Обычный_прил 10.1" xfId="10"/>
    <cellStyle name="Обычный_прил 6.1" xfId="6"/>
    <cellStyle name="Обычный_прил 7.1" xfId="7"/>
    <cellStyle name="Обычный_прил 8.1" xfId="8"/>
    <cellStyle name="Обычный_прил 9.1" xfId="9"/>
    <cellStyle name="Обычный_прил11.1" xfId="11"/>
    <cellStyle name="Финансовый" xfId="5" builtinId="3"/>
    <cellStyle name="Финансовый 2" xfId="2"/>
  </cellStyles>
  <dxfs count="0"/>
  <tableStyles count="0" defaultTableStyle="TableStyleMedium9" defaultPivotStyle="PivotStyleLight16"/>
  <colors>
    <mruColors>
      <color rgb="FFCCFFCC"/>
      <color rgb="FFFAE3CA"/>
      <color rgb="FFFFFFCC"/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Normal="100" zoomScaleSheetLayoutView="100" workbookViewId="0">
      <selection activeCell="C28" sqref="C28"/>
    </sheetView>
  </sheetViews>
  <sheetFormatPr defaultRowHeight="11.25" outlineLevelRow="2" x14ac:dyDescent="0.2"/>
  <cols>
    <col min="1" max="2" width="25.33203125" customWidth="1"/>
    <col min="3" max="3" width="33.1640625" customWidth="1"/>
  </cols>
  <sheetData>
    <row r="1" spans="1:8" ht="48.75" customHeight="1" x14ac:dyDescent="0.2">
      <c r="A1" s="28"/>
      <c r="B1" s="28"/>
      <c r="C1" s="359" t="s">
        <v>3590</v>
      </c>
    </row>
    <row r="2" spans="1:8" ht="67.5" customHeight="1" x14ac:dyDescent="0.2">
      <c r="A2" s="374" t="s">
        <v>3586</v>
      </c>
      <c r="B2" s="374"/>
      <c r="C2" s="374"/>
      <c r="D2" s="361"/>
      <c r="E2" s="361"/>
      <c r="F2" s="361"/>
      <c r="G2" s="361"/>
      <c r="H2" s="197"/>
    </row>
    <row r="3" spans="1:8" ht="11.25" customHeight="1" x14ac:dyDescent="0.2">
      <c r="A3" s="375" t="s">
        <v>209</v>
      </c>
      <c r="B3" s="377" t="s">
        <v>205</v>
      </c>
      <c r="C3" s="378"/>
    </row>
    <row r="4" spans="1:8" ht="14.25" customHeight="1" outlineLevel="1" x14ac:dyDescent="0.2">
      <c r="A4" s="376"/>
      <c r="B4" s="49" t="s">
        <v>186</v>
      </c>
      <c r="C4" s="49" t="s">
        <v>187</v>
      </c>
    </row>
    <row r="5" spans="1:8" ht="11.65" customHeight="1" outlineLevel="2" x14ac:dyDescent="0.2">
      <c r="A5" s="372" t="s">
        <v>3207</v>
      </c>
      <c r="B5" s="373"/>
      <c r="C5" s="373"/>
    </row>
    <row r="6" spans="1:8" ht="11.65" customHeight="1" outlineLevel="2" x14ac:dyDescent="0.2">
      <c r="A6" s="364" t="s">
        <v>3589</v>
      </c>
      <c r="B6" s="362">
        <v>6204000</v>
      </c>
      <c r="C6" s="363">
        <v>12500</v>
      </c>
    </row>
    <row r="7" spans="1:8" ht="11.65" customHeight="1" outlineLevel="2" x14ac:dyDescent="0.2">
      <c r="A7" s="365" t="s">
        <v>198</v>
      </c>
      <c r="B7" s="362">
        <v>2068000</v>
      </c>
      <c r="C7" s="363">
        <v>4168</v>
      </c>
    </row>
    <row r="8" spans="1:8" ht="11.65" customHeight="1" outlineLevel="2" x14ac:dyDescent="0.2">
      <c r="A8" s="366" t="s">
        <v>195</v>
      </c>
      <c r="B8" s="367">
        <v>517000</v>
      </c>
      <c r="C8" s="368">
        <v>1042</v>
      </c>
    </row>
    <row r="9" spans="1:8" ht="11.65" customHeight="1" outlineLevel="2" x14ac:dyDescent="0.2">
      <c r="A9" s="366" t="s">
        <v>196</v>
      </c>
      <c r="B9" s="367">
        <v>517000</v>
      </c>
      <c r="C9" s="368">
        <v>1042</v>
      </c>
    </row>
    <row r="10" spans="1:8" ht="11.65" customHeight="1" outlineLevel="1" x14ac:dyDescent="0.2">
      <c r="A10" s="366" t="s">
        <v>8</v>
      </c>
      <c r="B10" s="367">
        <v>517000</v>
      </c>
      <c r="C10" s="368">
        <v>1042</v>
      </c>
    </row>
    <row r="11" spans="1:8" ht="11.65" customHeight="1" outlineLevel="2" x14ac:dyDescent="0.2">
      <c r="A11" s="366" t="s">
        <v>197</v>
      </c>
      <c r="B11" s="367">
        <v>517000</v>
      </c>
      <c r="C11" s="368">
        <v>1042</v>
      </c>
    </row>
    <row r="12" spans="1:8" ht="11.65" customHeight="1" outlineLevel="2" x14ac:dyDescent="0.2">
      <c r="A12" s="365" t="s">
        <v>199</v>
      </c>
      <c r="B12" s="362">
        <v>2068000</v>
      </c>
      <c r="C12" s="363">
        <v>4168</v>
      </c>
    </row>
    <row r="13" spans="1:8" ht="11.65" customHeight="1" outlineLevel="2" x14ac:dyDescent="0.2">
      <c r="A13" s="366" t="s">
        <v>195</v>
      </c>
      <c r="B13" s="367">
        <v>517000</v>
      </c>
      <c r="C13" s="368">
        <v>1042</v>
      </c>
    </row>
    <row r="14" spans="1:8" ht="11.65" customHeight="1" outlineLevel="2" x14ac:dyDescent="0.2">
      <c r="A14" s="366" t="s">
        <v>196</v>
      </c>
      <c r="B14" s="367">
        <v>517000</v>
      </c>
      <c r="C14" s="368">
        <v>1042</v>
      </c>
    </row>
    <row r="15" spans="1:8" ht="11.65" customHeight="1" outlineLevel="2" x14ac:dyDescent="0.2">
      <c r="A15" s="366" t="s">
        <v>8</v>
      </c>
      <c r="B15" s="367">
        <v>517000</v>
      </c>
      <c r="C15" s="368">
        <v>1042</v>
      </c>
    </row>
    <row r="16" spans="1:8" ht="11.65" customHeight="1" outlineLevel="1" x14ac:dyDescent="0.2">
      <c r="A16" s="366" t="s">
        <v>197</v>
      </c>
      <c r="B16" s="367">
        <v>517000</v>
      </c>
      <c r="C16" s="368">
        <v>1042</v>
      </c>
    </row>
    <row r="17" spans="1:3" ht="11.65" customHeight="1" outlineLevel="2" x14ac:dyDescent="0.2">
      <c r="A17" s="365" t="s">
        <v>200</v>
      </c>
      <c r="B17" s="362">
        <v>2068000</v>
      </c>
      <c r="C17" s="363">
        <v>4164</v>
      </c>
    </row>
    <row r="18" spans="1:3" ht="11.65" customHeight="1" outlineLevel="2" x14ac:dyDescent="0.2">
      <c r="A18" s="366" t="s">
        <v>195</v>
      </c>
      <c r="B18" s="367">
        <v>517000</v>
      </c>
      <c r="C18" s="368">
        <v>1041</v>
      </c>
    </row>
    <row r="19" spans="1:3" ht="11.65" customHeight="1" outlineLevel="2" x14ac:dyDescent="0.2">
      <c r="A19" s="366" t="s">
        <v>196</v>
      </c>
      <c r="B19" s="367">
        <v>517000</v>
      </c>
      <c r="C19" s="368">
        <v>1041</v>
      </c>
    </row>
    <row r="20" spans="1:3" ht="11.65" customHeight="1" outlineLevel="2" x14ac:dyDescent="0.2">
      <c r="A20" s="366" t="s">
        <v>8</v>
      </c>
      <c r="B20" s="367">
        <v>517000</v>
      </c>
      <c r="C20" s="368">
        <v>1041</v>
      </c>
    </row>
    <row r="21" spans="1:3" ht="11.65" customHeight="1" outlineLevel="2" x14ac:dyDescent="0.2">
      <c r="A21" s="366" t="s">
        <v>197</v>
      </c>
      <c r="B21" s="367">
        <v>517000</v>
      </c>
      <c r="C21" s="368">
        <v>1041</v>
      </c>
    </row>
  </sheetData>
  <mergeCells count="4">
    <mergeCell ref="A5:C5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180" zoomScaleNormal="100" zoomScaleSheetLayoutView="180" workbookViewId="0">
      <selection activeCell="F15" sqref="F15"/>
    </sheetView>
  </sheetViews>
  <sheetFormatPr defaultRowHeight="15" x14ac:dyDescent="0.25"/>
  <cols>
    <col min="1" max="1" width="32.1640625" style="13" customWidth="1"/>
    <col min="2" max="2" width="17.33203125" style="67" customWidth="1"/>
    <col min="3" max="3" width="16.33203125" style="67" customWidth="1"/>
    <col min="4" max="4" width="16.1640625" style="67" customWidth="1"/>
    <col min="5" max="5" width="17.33203125" style="67" customWidth="1"/>
    <col min="6" max="6" width="16" style="13" customWidth="1"/>
    <col min="7" max="7" width="16.83203125" style="13" customWidth="1"/>
    <col min="8" max="16384" width="9.33203125" style="13"/>
  </cols>
  <sheetData>
    <row r="1" spans="1:11" ht="48.75" customHeight="1" x14ac:dyDescent="0.25">
      <c r="B1" s="13"/>
      <c r="C1" s="13"/>
      <c r="D1" s="13"/>
      <c r="E1" s="442" t="s">
        <v>3507</v>
      </c>
      <c r="F1" s="442"/>
      <c r="G1" s="442"/>
    </row>
    <row r="2" spans="1:11" x14ac:dyDescent="0.25">
      <c r="B2" s="13"/>
      <c r="C2" s="13"/>
      <c r="D2" s="13"/>
      <c r="E2" s="218"/>
      <c r="F2" s="218"/>
      <c r="G2" s="218"/>
    </row>
    <row r="3" spans="1:11" ht="68.25" customHeight="1" x14ac:dyDescent="0.25">
      <c r="A3" s="443" t="s">
        <v>3511</v>
      </c>
      <c r="B3" s="443"/>
      <c r="C3" s="443"/>
      <c r="D3" s="443"/>
      <c r="E3" s="443"/>
      <c r="F3" s="443"/>
      <c r="G3" s="443"/>
    </row>
    <row r="4" spans="1:11" x14ac:dyDescent="0.25">
      <c r="A4" s="424" t="s">
        <v>115</v>
      </c>
      <c r="B4" s="424" t="s">
        <v>216</v>
      </c>
      <c r="C4" s="424"/>
      <c r="D4" s="424" t="s">
        <v>184</v>
      </c>
      <c r="E4" s="424"/>
      <c r="F4" s="425" t="s">
        <v>205</v>
      </c>
      <c r="G4" s="425"/>
    </row>
    <row r="5" spans="1:11" ht="30" x14ac:dyDescent="0.25">
      <c r="A5" s="424"/>
      <c r="B5" s="178" t="s">
        <v>217</v>
      </c>
      <c r="C5" s="178" t="s">
        <v>218</v>
      </c>
      <c r="D5" s="178" t="s">
        <v>217</v>
      </c>
      <c r="E5" s="178" t="s">
        <v>219</v>
      </c>
      <c r="F5" s="178" t="s">
        <v>217</v>
      </c>
      <c r="G5" s="178" t="s">
        <v>219</v>
      </c>
    </row>
    <row r="6" spans="1:11" s="57" customFormat="1" x14ac:dyDescent="0.25">
      <c r="A6" s="54" t="s">
        <v>3425</v>
      </c>
      <c r="B6" s="55">
        <v>0</v>
      </c>
      <c r="C6" s="55">
        <v>0</v>
      </c>
      <c r="D6" s="55">
        <v>1138</v>
      </c>
      <c r="E6" s="68">
        <v>10181326</v>
      </c>
      <c r="F6" s="55">
        <f>B6+D6</f>
        <v>1138</v>
      </c>
      <c r="G6" s="68">
        <f>C6+E6</f>
        <v>10181326</v>
      </c>
      <c r="H6" s="56"/>
      <c r="I6" s="56"/>
      <c r="J6" s="56"/>
      <c r="K6" s="56"/>
    </row>
    <row r="7" spans="1:11" s="57" customFormat="1" ht="30" x14ac:dyDescent="0.25">
      <c r="A7" s="54" t="s">
        <v>3510</v>
      </c>
      <c r="B7" s="270">
        <v>1423</v>
      </c>
      <c r="C7" s="272">
        <v>23586200</v>
      </c>
      <c r="D7" s="270">
        <v>-1138</v>
      </c>
      <c r="E7" s="272">
        <v>-10181326</v>
      </c>
      <c r="F7" s="270">
        <f>B7+D7</f>
        <v>285</v>
      </c>
      <c r="G7" s="272">
        <f>C7+E7</f>
        <v>13404874</v>
      </c>
      <c r="H7" s="56"/>
      <c r="I7" s="56"/>
      <c r="J7" s="56"/>
      <c r="K7" s="56"/>
    </row>
    <row r="8" spans="1:11" s="62" customFormat="1" ht="14.25" x14ac:dyDescent="0.2">
      <c r="A8" s="59" t="s">
        <v>224</v>
      </c>
      <c r="B8" s="60">
        <f>SUM(B6:B7)</f>
        <v>1423</v>
      </c>
      <c r="C8" s="271">
        <f t="shared" ref="C8:G8" si="0">SUM(C6:C7)</f>
        <v>23586200</v>
      </c>
      <c r="D8" s="60">
        <f t="shared" si="0"/>
        <v>0</v>
      </c>
      <c r="E8" s="60">
        <f t="shared" si="0"/>
        <v>0</v>
      </c>
      <c r="F8" s="60">
        <f t="shared" si="0"/>
        <v>1423</v>
      </c>
      <c r="G8" s="271">
        <f t="shared" si="0"/>
        <v>23586200</v>
      </c>
      <c r="H8" s="61"/>
      <c r="I8" s="61"/>
      <c r="J8" s="61"/>
      <c r="K8" s="61"/>
    </row>
    <row r="9" spans="1:11" s="64" customFormat="1" hidden="1" x14ac:dyDescent="0.2">
      <c r="A9" s="63"/>
    </row>
    <row r="10" spans="1:11" s="58" customFormat="1" hidden="1" x14ac:dyDescent="0.2">
      <c r="C10" s="65">
        <v>585.24284999999998</v>
      </c>
    </row>
    <row r="11" spans="1:11" s="58" customFormat="1" hidden="1" x14ac:dyDescent="0.2"/>
    <row r="12" spans="1:11" s="58" customFormat="1" hidden="1" x14ac:dyDescent="0.2">
      <c r="G12" s="66">
        <f>G8/F8</f>
        <v>16574.98</v>
      </c>
    </row>
    <row r="13" spans="1:11" s="58" customFormat="1" hidden="1" x14ac:dyDescent="0.2"/>
    <row r="14" spans="1:11" s="58" customFormat="1" x14ac:dyDescent="0.2"/>
    <row r="15" spans="1:11" x14ac:dyDescent="0.25">
      <c r="A15" s="58"/>
      <c r="B15" s="58"/>
      <c r="C15" s="58"/>
      <c r="D15" s="58"/>
      <c r="E15" s="58"/>
      <c r="H15" s="58"/>
      <c r="I15" s="58"/>
      <c r="J15" s="58"/>
      <c r="K15" s="58"/>
    </row>
    <row r="16" spans="1:11" x14ac:dyDescent="0.25">
      <c r="A16" s="58"/>
      <c r="B16" s="58"/>
      <c r="C16" s="58"/>
      <c r="D16" s="58"/>
      <c r="E16" s="58"/>
      <c r="H16" s="58"/>
      <c r="I16" s="58"/>
      <c r="J16" s="58"/>
      <c r="K16" s="58"/>
    </row>
    <row r="17" spans="1:11" x14ac:dyDescent="0.25">
      <c r="A17" s="58"/>
      <c r="B17" s="58"/>
      <c r="C17" s="58"/>
      <c r="D17" s="58"/>
      <c r="E17" s="58"/>
      <c r="H17" s="58"/>
      <c r="I17" s="58"/>
      <c r="J17" s="58"/>
      <c r="K17" s="58"/>
    </row>
    <row r="18" spans="1:11" x14ac:dyDescent="0.25">
      <c r="H18" s="58"/>
      <c r="I18" s="58"/>
      <c r="J18" s="58"/>
      <c r="K18" s="58"/>
    </row>
    <row r="19" spans="1:11" x14ac:dyDescent="0.25">
      <c r="H19" s="58"/>
      <c r="I19" s="58"/>
      <c r="J19" s="58"/>
      <c r="K19" s="58"/>
    </row>
  </sheetData>
  <mergeCells count="6">
    <mergeCell ref="E1:G1"/>
    <mergeCell ref="A3:G3"/>
    <mergeCell ref="A4:A5"/>
    <mergeCell ref="B4:C4"/>
    <mergeCell ref="D4:E4"/>
    <mergeCell ref="F4:G4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1"/>
  <sheetViews>
    <sheetView view="pageBreakPreview" zoomScale="112" zoomScaleNormal="100" zoomScaleSheetLayoutView="112" workbookViewId="0">
      <pane xSplit="1" ySplit="3" topLeftCell="B1286" activePane="bottomRight" state="frozen"/>
      <selection pane="topRight" activeCell="B1" sqref="B1"/>
      <selection pane="bottomLeft" activeCell="A4" sqref="A4"/>
      <selection pane="bottomRight" activeCell="WVB1307" sqref="WVB1307"/>
    </sheetView>
  </sheetViews>
  <sheetFormatPr defaultColWidth="10.6640625" defaultRowHeight="11.25" outlineLevelRow="3" x14ac:dyDescent="0.2"/>
  <cols>
    <col min="1" max="1" width="31.6640625" style="28" customWidth="1"/>
    <col min="2" max="2" width="16" style="28" customWidth="1"/>
    <col min="3" max="3" width="23.1640625" style="28" customWidth="1"/>
    <col min="5" max="243" width="10.6640625" style="28"/>
    <col min="244" max="244" width="2.33203125" style="28" customWidth="1"/>
    <col min="245" max="245" width="31.6640625" style="28" customWidth="1"/>
    <col min="246" max="246" width="14.33203125" style="28" customWidth="1"/>
    <col min="247" max="247" width="12.5" style="28" customWidth="1"/>
    <col min="248" max="248" width="16.33203125" style="28" customWidth="1"/>
    <col min="249" max="249" width="9.83203125" style="28" customWidth="1"/>
    <col min="250" max="250" width="16.1640625" style="28" customWidth="1"/>
    <col min="251" max="251" width="10.83203125" style="28" customWidth="1"/>
    <col min="252" max="252" width="13" style="28" customWidth="1"/>
    <col min="253" max="253" width="10.5" style="28" customWidth="1"/>
    <col min="254" max="254" width="0" style="28" hidden="1" customWidth="1"/>
    <col min="255" max="255" width="1.5" style="28" customWidth="1"/>
    <col min="256" max="256" width="12.6640625" style="28" customWidth="1"/>
    <col min="257" max="257" width="11" style="28" customWidth="1"/>
    <col min="258" max="499" width="10.6640625" style="28"/>
    <col min="500" max="500" width="2.33203125" style="28" customWidth="1"/>
    <col min="501" max="501" width="31.6640625" style="28" customWidth="1"/>
    <col min="502" max="502" width="14.33203125" style="28" customWidth="1"/>
    <col min="503" max="503" width="12.5" style="28" customWidth="1"/>
    <col min="504" max="504" width="16.33203125" style="28" customWidth="1"/>
    <col min="505" max="505" width="9.83203125" style="28" customWidth="1"/>
    <col min="506" max="506" width="16.1640625" style="28" customWidth="1"/>
    <col min="507" max="507" width="10.83203125" style="28" customWidth="1"/>
    <col min="508" max="508" width="13" style="28" customWidth="1"/>
    <col min="509" max="509" width="10.5" style="28" customWidth="1"/>
    <col min="510" max="510" width="0" style="28" hidden="1" customWidth="1"/>
    <col min="511" max="511" width="1.5" style="28" customWidth="1"/>
    <col min="512" max="512" width="12.6640625" style="28" customWidth="1"/>
    <col min="513" max="513" width="11" style="28" customWidth="1"/>
    <col min="514" max="755" width="10.6640625" style="28"/>
    <col min="756" max="756" width="2.33203125" style="28" customWidth="1"/>
    <col min="757" max="757" width="31.6640625" style="28" customWidth="1"/>
    <col min="758" max="758" width="14.33203125" style="28" customWidth="1"/>
    <col min="759" max="759" width="12.5" style="28" customWidth="1"/>
    <col min="760" max="760" width="16.33203125" style="28" customWidth="1"/>
    <col min="761" max="761" width="9.83203125" style="28" customWidth="1"/>
    <col min="762" max="762" width="16.1640625" style="28" customWidth="1"/>
    <col min="763" max="763" width="10.83203125" style="28" customWidth="1"/>
    <col min="764" max="764" width="13" style="28" customWidth="1"/>
    <col min="765" max="765" width="10.5" style="28" customWidth="1"/>
    <col min="766" max="766" width="0" style="28" hidden="1" customWidth="1"/>
    <col min="767" max="767" width="1.5" style="28" customWidth="1"/>
    <col min="768" max="768" width="12.6640625" style="28" customWidth="1"/>
    <col min="769" max="769" width="11" style="28" customWidth="1"/>
    <col min="770" max="1011" width="10.6640625" style="28"/>
    <col min="1012" max="1012" width="2.33203125" style="28" customWidth="1"/>
    <col min="1013" max="1013" width="31.6640625" style="28" customWidth="1"/>
    <col min="1014" max="1014" width="14.33203125" style="28" customWidth="1"/>
    <col min="1015" max="1015" width="12.5" style="28" customWidth="1"/>
    <col min="1016" max="1016" width="16.33203125" style="28" customWidth="1"/>
    <col min="1017" max="1017" width="9.83203125" style="28" customWidth="1"/>
    <col min="1018" max="1018" width="16.1640625" style="28" customWidth="1"/>
    <col min="1019" max="1019" width="10.83203125" style="28" customWidth="1"/>
    <col min="1020" max="1020" width="13" style="28" customWidth="1"/>
    <col min="1021" max="1021" width="10.5" style="28" customWidth="1"/>
    <col min="1022" max="1022" width="0" style="28" hidden="1" customWidth="1"/>
    <col min="1023" max="1023" width="1.5" style="28" customWidth="1"/>
    <col min="1024" max="1024" width="12.6640625" style="28" customWidth="1"/>
    <col min="1025" max="1025" width="11" style="28" customWidth="1"/>
    <col min="1026" max="1267" width="10.6640625" style="28"/>
    <col min="1268" max="1268" width="2.33203125" style="28" customWidth="1"/>
    <col min="1269" max="1269" width="31.6640625" style="28" customWidth="1"/>
    <col min="1270" max="1270" width="14.33203125" style="28" customWidth="1"/>
    <col min="1271" max="1271" width="12.5" style="28" customWidth="1"/>
    <col min="1272" max="1272" width="16.33203125" style="28" customWidth="1"/>
    <col min="1273" max="1273" width="9.83203125" style="28" customWidth="1"/>
    <col min="1274" max="1274" width="16.1640625" style="28" customWidth="1"/>
    <col min="1275" max="1275" width="10.83203125" style="28" customWidth="1"/>
    <col min="1276" max="1276" width="13" style="28" customWidth="1"/>
    <col min="1277" max="1277" width="10.5" style="28" customWidth="1"/>
    <col min="1278" max="1278" width="0" style="28" hidden="1" customWidth="1"/>
    <col min="1279" max="1279" width="1.5" style="28" customWidth="1"/>
    <col min="1280" max="1280" width="12.6640625" style="28" customWidth="1"/>
    <col min="1281" max="1281" width="11" style="28" customWidth="1"/>
    <col min="1282" max="1523" width="10.6640625" style="28"/>
    <col min="1524" max="1524" width="2.33203125" style="28" customWidth="1"/>
    <col min="1525" max="1525" width="31.6640625" style="28" customWidth="1"/>
    <col min="1526" max="1526" width="14.33203125" style="28" customWidth="1"/>
    <col min="1527" max="1527" width="12.5" style="28" customWidth="1"/>
    <col min="1528" max="1528" width="16.33203125" style="28" customWidth="1"/>
    <col min="1529" max="1529" width="9.83203125" style="28" customWidth="1"/>
    <col min="1530" max="1530" width="16.1640625" style="28" customWidth="1"/>
    <col min="1531" max="1531" width="10.83203125" style="28" customWidth="1"/>
    <col min="1532" max="1532" width="13" style="28" customWidth="1"/>
    <col min="1533" max="1533" width="10.5" style="28" customWidth="1"/>
    <col min="1534" max="1534" width="0" style="28" hidden="1" customWidth="1"/>
    <col min="1535" max="1535" width="1.5" style="28" customWidth="1"/>
    <col min="1536" max="1536" width="12.6640625" style="28" customWidth="1"/>
    <col min="1537" max="1537" width="11" style="28" customWidth="1"/>
    <col min="1538" max="1779" width="10.6640625" style="28"/>
    <col min="1780" max="1780" width="2.33203125" style="28" customWidth="1"/>
    <col min="1781" max="1781" width="31.6640625" style="28" customWidth="1"/>
    <col min="1782" max="1782" width="14.33203125" style="28" customWidth="1"/>
    <col min="1783" max="1783" width="12.5" style="28" customWidth="1"/>
    <col min="1784" max="1784" width="16.33203125" style="28" customWidth="1"/>
    <col min="1785" max="1785" width="9.83203125" style="28" customWidth="1"/>
    <col min="1786" max="1786" width="16.1640625" style="28" customWidth="1"/>
    <col min="1787" max="1787" width="10.83203125" style="28" customWidth="1"/>
    <col min="1788" max="1788" width="13" style="28" customWidth="1"/>
    <col min="1789" max="1789" width="10.5" style="28" customWidth="1"/>
    <col min="1790" max="1790" width="0" style="28" hidden="1" customWidth="1"/>
    <col min="1791" max="1791" width="1.5" style="28" customWidth="1"/>
    <col min="1792" max="1792" width="12.6640625" style="28" customWidth="1"/>
    <col min="1793" max="1793" width="11" style="28" customWidth="1"/>
    <col min="1794" max="2035" width="10.6640625" style="28"/>
    <col min="2036" max="2036" width="2.33203125" style="28" customWidth="1"/>
    <col min="2037" max="2037" width="31.6640625" style="28" customWidth="1"/>
    <col min="2038" max="2038" width="14.33203125" style="28" customWidth="1"/>
    <col min="2039" max="2039" width="12.5" style="28" customWidth="1"/>
    <col min="2040" max="2040" width="16.33203125" style="28" customWidth="1"/>
    <col min="2041" max="2041" width="9.83203125" style="28" customWidth="1"/>
    <col min="2042" max="2042" width="16.1640625" style="28" customWidth="1"/>
    <col min="2043" max="2043" width="10.83203125" style="28" customWidth="1"/>
    <col min="2044" max="2044" width="13" style="28" customWidth="1"/>
    <col min="2045" max="2045" width="10.5" style="28" customWidth="1"/>
    <col min="2046" max="2046" width="0" style="28" hidden="1" customWidth="1"/>
    <col min="2047" max="2047" width="1.5" style="28" customWidth="1"/>
    <col min="2048" max="2048" width="12.6640625" style="28" customWidth="1"/>
    <col min="2049" max="2049" width="11" style="28" customWidth="1"/>
    <col min="2050" max="2291" width="10.6640625" style="28"/>
    <col min="2292" max="2292" width="2.33203125" style="28" customWidth="1"/>
    <col min="2293" max="2293" width="31.6640625" style="28" customWidth="1"/>
    <col min="2294" max="2294" width="14.33203125" style="28" customWidth="1"/>
    <col min="2295" max="2295" width="12.5" style="28" customWidth="1"/>
    <col min="2296" max="2296" width="16.33203125" style="28" customWidth="1"/>
    <col min="2297" max="2297" width="9.83203125" style="28" customWidth="1"/>
    <col min="2298" max="2298" width="16.1640625" style="28" customWidth="1"/>
    <col min="2299" max="2299" width="10.83203125" style="28" customWidth="1"/>
    <col min="2300" max="2300" width="13" style="28" customWidth="1"/>
    <col min="2301" max="2301" width="10.5" style="28" customWidth="1"/>
    <col min="2302" max="2302" width="0" style="28" hidden="1" customWidth="1"/>
    <col min="2303" max="2303" width="1.5" style="28" customWidth="1"/>
    <col min="2304" max="2304" width="12.6640625" style="28" customWidth="1"/>
    <col min="2305" max="2305" width="11" style="28" customWidth="1"/>
    <col min="2306" max="2547" width="10.6640625" style="28"/>
    <col min="2548" max="2548" width="2.33203125" style="28" customWidth="1"/>
    <col min="2549" max="2549" width="31.6640625" style="28" customWidth="1"/>
    <col min="2550" max="2550" width="14.33203125" style="28" customWidth="1"/>
    <col min="2551" max="2551" width="12.5" style="28" customWidth="1"/>
    <col min="2552" max="2552" width="16.33203125" style="28" customWidth="1"/>
    <col min="2553" max="2553" width="9.83203125" style="28" customWidth="1"/>
    <col min="2554" max="2554" width="16.1640625" style="28" customWidth="1"/>
    <col min="2555" max="2555" width="10.83203125" style="28" customWidth="1"/>
    <col min="2556" max="2556" width="13" style="28" customWidth="1"/>
    <col min="2557" max="2557" width="10.5" style="28" customWidth="1"/>
    <col min="2558" max="2558" width="0" style="28" hidden="1" customWidth="1"/>
    <col min="2559" max="2559" width="1.5" style="28" customWidth="1"/>
    <col min="2560" max="2560" width="12.6640625" style="28" customWidth="1"/>
    <col min="2561" max="2561" width="11" style="28" customWidth="1"/>
    <col min="2562" max="2803" width="10.6640625" style="28"/>
    <col min="2804" max="2804" width="2.33203125" style="28" customWidth="1"/>
    <col min="2805" max="2805" width="31.6640625" style="28" customWidth="1"/>
    <col min="2806" max="2806" width="14.33203125" style="28" customWidth="1"/>
    <col min="2807" max="2807" width="12.5" style="28" customWidth="1"/>
    <col min="2808" max="2808" width="16.33203125" style="28" customWidth="1"/>
    <col min="2809" max="2809" width="9.83203125" style="28" customWidth="1"/>
    <col min="2810" max="2810" width="16.1640625" style="28" customWidth="1"/>
    <col min="2811" max="2811" width="10.83203125" style="28" customWidth="1"/>
    <col min="2812" max="2812" width="13" style="28" customWidth="1"/>
    <col min="2813" max="2813" width="10.5" style="28" customWidth="1"/>
    <col min="2814" max="2814" width="0" style="28" hidden="1" customWidth="1"/>
    <col min="2815" max="2815" width="1.5" style="28" customWidth="1"/>
    <col min="2816" max="2816" width="12.6640625" style="28" customWidth="1"/>
    <col min="2817" max="2817" width="11" style="28" customWidth="1"/>
    <col min="2818" max="3059" width="10.6640625" style="28"/>
    <col min="3060" max="3060" width="2.33203125" style="28" customWidth="1"/>
    <col min="3061" max="3061" width="31.6640625" style="28" customWidth="1"/>
    <col min="3062" max="3062" width="14.33203125" style="28" customWidth="1"/>
    <col min="3063" max="3063" width="12.5" style="28" customWidth="1"/>
    <col min="3064" max="3064" width="16.33203125" style="28" customWidth="1"/>
    <col min="3065" max="3065" width="9.83203125" style="28" customWidth="1"/>
    <col min="3066" max="3066" width="16.1640625" style="28" customWidth="1"/>
    <col min="3067" max="3067" width="10.83203125" style="28" customWidth="1"/>
    <col min="3068" max="3068" width="13" style="28" customWidth="1"/>
    <col min="3069" max="3069" width="10.5" style="28" customWidth="1"/>
    <col min="3070" max="3070" width="0" style="28" hidden="1" customWidth="1"/>
    <col min="3071" max="3071" width="1.5" style="28" customWidth="1"/>
    <col min="3072" max="3072" width="12.6640625" style="28" customWidth="1"/>
    <col min="3073" max="3073" width="11" style="28" customWidth="1"/>
    <col min="3074" max="3315" width="10.6640625" style="28"/>
    <col min="3316" max="3316" width="2.33203125" style="28" customWidth="1"/>
    <col min="3317" max="3317" width="31.6640625" style="28" customWidth="1"/>
    <col min="3318" max="3318" width="14.33203125" style="28" customWidth="1"/>
    <col min="3319" max="3319" width="12.5" style="28" customWidth="1"/>
    <col min="3320" max="3320" width="16.33203125" style="28" customWidth="1"/>
    <col min="3321" max="3321" width="9.83203125" style="28" customWidth="1"/>
    <col min="3322" max="3322" width="16.1640625" style="28" customWidth="1"/>
    <col min="3323" max="3323" width="10.83203125" style="28" customWidth="1"/>
    <col min="3324" max="3324" width="13" style="28" customWidth="1"/>
    <col min="3325" max="3325" width="10.5" style="28" customWidth="1"/>
    <col min="3326" max="3326" width="0" style="28" hidden="1" customWidth="1"/>
    <col min="3327" max="3327" width="1.5" style="28" customWidth="1"/>
    <col min="3328" max="3328" width="12.6640625" style="28" customWidth="1"/>
    <col min="3329" max="3329" width="11" style="28" customWidth="1"/>
    <col min="3330" max="3571" width="10.6640625" style="28"/>
    <col min="3572" max="3572" width="2.33203125" style="28" customWidth="1"/>
    <col min="3573" max="3573" width="31.6640625" style="28" customWidth="1"/>
    <col min="3574" max="3574" width="14.33203125" style="28" customWidth="1"/>
    <col min="3575" max="3575" width="12.5" style="28" customWidth="1"/>
    <col min="3576" max="3576" width="16.33203125" style="28" customWidth="1"/>
    <col min="3577" max="3577" width="9.83203125" style="28" customWidth="1"/>
    <col min="3578" max="3578" width="16.1640625" style="28" customWidth="1"/>
    <col min="3579" max="3579" width="10.83203125" style="28" customWidth="1"/>
    <col min="3580" max="3580" width="13" style="28" customWidth="1"/>
    <col min="3581" max="3581" width="10.5" style="28" customWidth="1"/>
    <col min="3582" max="3582" width="0" style="28" hidden="1" customWidth="1"/>
    <col min="3583" max="3583" width="1.5" style="28" customWidth="1"/>
    <col min="3584" max="3584" width="12.6640625" style="28" customWidth="1"/>
    <col min="3585" max="3585" width="11" style="28" customWidth="1"/>
    <col min="3586" max="3827" width="10.6640625" style="28"/>
    <col min="3828" max="3828" width="2.33203125" style="28" customWidth="1"/>
    <col min="3829" max="3829" width="31.6640625" style="28" customWidth="1"/>
    <col min="3830" max="3830" width="14.33203125" style="28" customWidth="1"/>
    <col min="3831" max="3831" width="12.5" style="28" customWidth="1"/>
    <col min="3832" max="3832" width="16.33203125" style="28" customWidth="1"/>
    <col min="3833" max="3833" width="9.83203125" style="28" customWidth="1"/>
    <col min="3834" max="3834" width="16.1640625" style="28" customWidth="1"/>
    <col min="3835" max="3835" width="10.83203125" style="28" customWidth="1"/>
    <col min="3836" max="3836" width="13" style="28" customWidth="1"/>
    <col min="3837" max="3837" width="10.5" style="28" customWidth="1"/>
    <col min="3838" max="3838" width="0" style="28" hidden="1" customWidth="1"/>
    <col min="3839" max="3839" width="1.5" style="28" customWidth="1"/>
    <col min="3840" max="3840" width="12.6640625" style="28" customWidth="1"/>
    <col min="3841" max="3841" width="11" style="28" customWidth="1"/>
    <col min="3842" max="4083" width="10.6640625" style="28"/>
    <col min="4084" max="4084" width="2.33203125" style="28" customWidth="1"/>
    <col min="4085" max="4085" width="31.6640625" style="28" customWidth="1"/>
    <col min="4086" max="4086" width="14.33203125" style="28" customWidth="1"/>
    <col min="4087" max="4087" width="12.5" style="28" customWidth="1"/>
    <col min="4088" max="4088" width="16.33203125" style="28" customWidth="1"/>
    <col min="4089" max="4089" width="9.83203125" style="28" customWidth="1"/>
    <col min="4090" max="4090" width="16.1640625" style="28" customWidth="1"/>
    <col min="4091" max="4091" width="10.83203125" style="28" customWidth="1"/>
    <col min="4092" max="4092" width="13" style="28" customWidth="1"/>
    <col min="4093" max="4093" width="10.5" style="28" customWidth="1"/>
    <col min="4094" max="4094" width="0" style="28" hidden="1" customWidth="1"/>
    <col min="4095" max="4095" width="1.5" style="28" customWidth="1"/>
    <col min="4096" max="4096" width="12.6640625" style="28" customWidth="1"/>
    <col min="4097" max="4097" width="11" style="28" customWidth="1"/>
    <col min="4098" max="4339" width="10.6640625" style="28"/>
    <col min="4340" max="4340" width="2.33203125" style="28" customWidth="1"/>
    <col min="4341" max="4341" width="31.6640625" style="28" customWidth="1"/>
    <col min="4342" max="4342" width="14.33203125" style="28" customWidth="1"/>
    <col min="4343" max="4343" width="12.5" style="28" customWidth="1"/>
    <col min="4344" max="4344" width="16.33203125" style="28" customWidth="1"/>
    <col min="4345" max="4345" width="9.83203125" style="28" customWidth="1"/>
    <col min="4346" max="4346" width="16.1640625" style="28" customWidth="1"/>
    <col min="4347" max="4347" width="10.83203125" style="28" customWidth="1"/>
    <col min="4348" max="4348" width="13" style="28" customWidth="1"/>
    <col min="4349" max="4349" width="10.5" style="28" customWidth="1"/>
    <col min="4350" max="4350" width="0" style="28" hidden="1" customWidth="1"/>
    <col min="4351" max="4351" width="1.5" style="28" customWidth="1"/>
    <col min="4352" max="4352" width="12.6640625" style="28" customWidth="1"/>
    <col min="4353" max="4353" width="11" style="28" customWidth="1"/>
    <col min="4354" max="4595" width="10.6640625" style="28"/>
    <col min="4596" max="4596" width="2.33203125" style="28" customWidth="1"/>
    <col min="4597" max="4597" width="31.6640625" style="28" customWidth="1"/>
    <col min="4598" max="4598" width="14.33203125" style="28" customWidth="1"/>
    <col min="4599" max="4599" width="12.5" style="28" customWidth="1"/>
    <col min="4600" max="4600" width="16.33203125" style="28" customWidth="1"/>
    <col min="4601" max="4601" width="9.83203125" style="28" customWidth="1"/>
    <col min="4602" max="4602" width="16.1640625" style="28" customWidth="1"/>
    <col min="4603" max="4603" width="10.83203125" style="28" customWidth="1"/>
    <col min="4604" max="4604" width="13" style="28" customWidth="1"/>
    <col min="4605" max="4605" width="10.5" style="28" customWidth="1"/>
    <col min="4606" max="4606" width="0" style="28" hidden="1" customWidth="1"/>
    <col min="4607" max="4607" width="1.5" style="28" customWidth="1"/>
    <col min="4608" max="4608" width="12.6640625" style="28" customWidth="1"/>
    <col min="4609" max="4609" width="11" style="28" customWidth="1"/>
    <col min="4610" max="4851" width="10.6640625" style="28"/>
    <col min="4852" max="4852" width="2.33203125" style="28" customWidth="1"/>
    <col min="4853" max="4853" width="31.6640625" style="28" customWidth="1"/>
    <col min="4854" max="4854" width="14.33203125" style="28" customWidth="1"/>
    <col min="4855" max="4855" width="12.5" style="28" customWidth="1"/>
    <col min="4856" max="4856" width="16.33203125" style="28" customWidth="1"/>
    <col min="4857" max="4857" width="9.83203125" style="28" customWidth="1"/>
    <col min="4858" max="4858" width="16.1640625" style="28" customWidth="1"/>
    <col min="4859" max="4859" width="10.83203125" style="28" customWidth="1"/>
    <col min="4860" max="4860" width="13" style="28" customWidth="1"/>
    <col min="4861" max="4861" width="10.5" style="28" customWidth="1"/>
    <col min="4862" max="4862" width="0" style="28" hidden="1" customWidth="1"/>
    <col min="4863" max="4863" width="1.5" style="28" customWidth="1"/>
    <col min="4864" max="4864" width="12.6640625" style="28" customWidth="1"/>
    <col min="4865" max="4865" width="11" style="28" customWidth="1"/>
    <col min="4866" max="5107" width="10.6640625" style="28"/>
    <col min="5108" max="5108" width="2.33203125" style="28" customWidth="1"/>
    <col min="5109" max="5109" width="31.6640625" style="28" customWidth="1"/>
    <col min="5110" max="5110" width="14.33203125" style="28" customWidth="1"/>
    <col min="5111" max="5111" width="12.5" style="28" customWidth="1"/>
    <col min="5112" max="5112" width="16.33203125" style="28" customWidth="1"/>
    <col min="5113" max="5113" width="9.83203125" style="28" customWidth="1"/>
    <col min="5114" max="5114" width="16.1640625" style="28" customWidth="1"/>
    <col min="5115" max="5115" width="10.83203125" style="28" customWidth="1"/>
    <col min="5116" max="5116" width="13" style="28" customWidth="1"/>
    <col min="5117" max="5117" width="10.5" style="28" customWidth="1"/>
    <col min="5118" max="5118" width="0" style="28" hidden="1" customWidth="1"/>
    <col min="5119" max="5119" width="1.5" style="28" customWidth="1"/>
    <col min="5120" max="5120" width="12.6640625" style="28" customWidth="1"/>
    <col min="5121" max="5121" width="11" style="28" customWidth="1"/>
    <col min="5122" max="5363" width="10.6640625" style="28"/>
    <col min="5364" max="5364" width="2.33203125" style="28" customWidth="1"/>
    <col min="5365" max="5365" width="31.6640625" style="28" customWidth="1"/>
    <col min="5366" max="5366" width="14.33203125" style="28" customWidth="1"/>
    <col min="5367" max="5367" width="12.5" style="28" customWidth="1"/>
    <col min="5368" max="5368" width="16.33203125" style="28" customWidth="1"/>
    <col min="5369" max="5369" width="9.83203125" style="28" customWidth="1"/>
    <col min="5370" max="5370" width="16.1640625" style="28" customWidth="1"/>
    <col min="5371" max="5371" width="10.83203125" style="28" customWidth="1"/>
    <col min="5372" max="5372" width="13" style="28" customWidth="1"/>
    <col min="5373" max="5373" width="10.5" style="28" customWidth="1"/>
    <col min="5374" max="5374" width="0" style="28" hidden="1" customWidth="1"/>
    <col min="5375" max="5375" width="1.5" style="28" customWidth="1"/>
    <col min="5376" max="5376" width="12.6640625" style="28" customWidth="1"/>
    <col min="5377" max="5377" width="11" style="28" customWidth="1"/>
    <col min="5378" max="5619" width="10.6640625" style="28"/>
    <col min="5620" max="5620" width="2.33203125" style="28" customWidth="1"/>
    <col min="5621" max="5621" width="31.6640625" style="28" customWidth="1"/>
    <col min="5622" max="5622" width="14.33203125" style="28" customWidth="1"/>
    <col min="5623" max="5623" width="12.5" style="28" customWidth="1"/>
    <col min="5624" max="5624" width="16.33203125" style="28" customWidth="1"/>
    <col min="5625" max="5625" width="9.83203125" style="28" customWidth="1"/>
    <col min="5626" max="5626" width="16.1640625" style="28" customWidth="1"/>
    <col min="5627" max="5627" width="10.83203125" style="28" customWidth="1"/>
    <col min="5628" max="5628" width="13" style="28" customWidth="1"/>
    <col min="5629" max="5629" width="10.5" style="28" customWidth="1"/>
    <col min="5630" max="5630" width="0" style="28" hidden="1" customWidth="1"/>
    <col min="5631" max="5631" width="1.5" style="28" customWidth="1"/>
    <col min="5632" max="5632" width="12.6640625" style="28" customWidth="1"/>
    <col min="5633" max="5633" width="11" style="28" customWidth="1"/>
    <col min="5634" max="5875" width="10.6640625" style="28"/>
    <col min="5876" max="5876" width="2.33203125" style="28" customWidth="1"/>
    <col min="5877" max="5877" width="31.6640625" style="28" customWidth="1"/>
    <col min="5878" max="5878" width="14.33203125" style="28" customWidth="1"/>
    <col min="5879" max="5879" width="12.5" style="28" customWidth="1"/>
    <col min="5880" max="5880" width="16.33203125" style="28" customWidth="1"/>
    <col min="5881" max="5881" width="9.83203125" style="28" customWidth="1"/>
    <col min="5882" max="5882" width="16.1640625" style="28" customWidth="1"/>
    <col min="5883" max="5883" width="10.83203125" style="28" customWidth="1"/>
    <col min="5884" max="5884" width="13" style="28" customWidth="1"/>
    <col min="5885" max="5885" width="10.5" style="28" customWidth="1"/>
    <col min="5886" max="5886" width="0" style="28" hidden="1" customWidth="1"/>
    <col min="5887" max="5887" width="1.5" style="28" customWidth="1"/>
    <col min="5888" max="5888" width="12.6640625" style="28" customWidth="1"/>
    <col min="5889" max="5889" width="11" style="28" customWidth="1"/>
    <col min="5890" max="6131" width="10.6640625" style="28"/>
    <col min="6132" max="6132" width="2.33203125" style="28" customWidth="1"/>
    <col min="6133" max="6133" width="31.6640625" style="28" customWidth="1"/>
    <col min="6134" max="6134" width="14.33203125" style="28" customWidth="1"/>
    <col min="6135" max="6135" width="12.5" style="28" customWidth="1"/>
    <col min="6136" max="6136" width="16.33203125" style="28" customWidth="1"/>
    <col min="6137" max="6137" width="9.83203125" style="28" customWidth="1"/>
    <col min="6138" max="6138" width="16.1640625" style="28" customWidth="1"/>
    <col min="6139" max="6139" width="10.83203125" style="28" customWidth="1"/>
    <col min="6140" max="6140" width="13" style="28" customWidth="1"/>
    <col min="6141" max="6141" width="10.5" style="28" customWidth="1"/>
    <col min="6142" max="6142" width="0" style="28" hidden="1" customWidth="1"/>
    <col min="6143" max="6143" width="1.5" style="28" customWidth="1"/>
    <col min="6144" max="6144" width="12.6640625" style="28" customWidth="1"/>
    <col min="6145" max="6145" width="11" style="28" customWidth="1"/>
    <col min="6146" max="6387" width="10.6640625" style="28"/>
    <col min="6388" max="6388" width="2.33203125" style="28" customWidth="1"/>
    <col min="6389" max="6389" width="31.6640625" style="28" customWidth="1"/>
    <col min="6390" max="6390" width="14.33203125" style="28" customWidth="1"/>
    <col min="6391" max="6391" width="12.5" style="28" customWidth="1"/>
    <col min="6392" max="6392" width="16.33203125" style="28" customWidth="1"/>
    <col min="6393" max="6393" width="9.83203125" style="28" customWidth="1"/>
    <col min="6394" max="6394" width="16.1640625" style="28" customWidth="1"/>
    <col min="6395" max="6395" width="10.83203125" style="28" customWidth="1"/>
    <col min="6396" max="6396" width="13" style="28" customWidth="1"/>
    <col min="6397" max="6397" width="10.5" style="28" customWidth="1"/>
    <col min="6398" max="6398" width="0" style="28" hidden="1" customWidth="1"/>
    <col min="6399" max="6399" width="1.5" style="28" customWidth="1"/>
    <col min="6400" max="6400" width="12.6640625" style="28" customWidth="1"/>
    <col min="6401" max="6401" width="11" style="28" customWidth="1"/>
    <col min="6402" max="6643" width="10.6640625" style="28"/>
    <col min="6644" max="6644" width="2.33203125" style="28" customWidth="1"/>
    <col min="6645" max="6645" width="31.6640625" style="28" customWidth="1"/>
    <col min="6646" max="6646" width="14.33203125" style="28" customWidth="1"/>
    <col min="6647" max="6647" width="12.5" style="28" customWidth="1"/>
    <col min="6648" max="6648" width="16.33203125" style="28" customWidth="1"/>
    <col min="6649" max="6649" width="9.83203125" style="28" customWidth="1"/>
    <col min="6650" max="6650" width="16.1640625" style="28" customWidth="1"/>
    <col min="6651" max="6651" width="10.83203125" style="28" customWidth="1"/>
    <col min="6652" max="6652" width="13" style="28" customWidth="1"/>
    <col min="6653" max="6653" width="10.5" style="28" customWidth="1"/>
    <col min="6654" max="6654" width="0" style="28" hidden="1" customWidth="1"/>
    <col min="6655" max="6655" width="1.5" style="28" customWidth="1"/>
    <col min="6656" max="6656" width="12.6640625" style="28" customWidth="1"/>
    <col min="6657" max="6657" width="11" style="28" customWidth="1"/>
    <col min="6658" max="6899" width="10.6640625" style="28"/>
    <col min="6900" max="6900" width="2.33203125" style="28" customWidth="1"/>
    <col min="6901" max="6901" width="31.6640625" style="28" customWidth="1"/>
    <col min="6902" max="6902" width="14.33203125" style="28" customWidth="1"/>
    <col min="6903" max="6903" width="12.5" style="28" customWidth="1"/>
    <col min="6904" max="6904" width="16.33203125" style="28" customWidth="1"/>
    <col min="6905" max="6905" width="9.83203125" style="28" customWidth="1"/>
    <col min="6906" max="6906" width="16.1640625" style="28" customWidth="1"/>
    <col min="6907" max="6907" width="10.83203125" style="28" customWidth="1"/>
    <col min="6908" max="6908" width="13" style="28" customWidth="1"/>
    <col min="6909" max="6909" width="10.5" style="28" customWidth="1"/>
    <col min="6910" max="6910" width="0" style="28" hidden="1" customWidth="1"/>
    <col min="6911" max="6911" width="1.5" style="28" customWidth="1"/>
    <col min="6912" max="6912" width="12.6640625" style="28" customWidth="1"/>
    <col min="6913" max="6913" width="11" style="28" customWidth="1"/>
    <col min="6914" max="7155" width="10.6640625" style="28"/>
    <col min="7156" max="7156" width="2.33203125" style="28" customWidth="1"/>
    <col min="7157" max="7157" width="31.6640625" style="28" customWidth="1"/>
    <col min="7158" max="7158" width="14.33203125" style="28" customWidth="1"/>
    <col min="7159" max="7159" width="12.5" style="28" customWidth="1"/>
    <col min="7160" max="7160" width="16.33203125" style="28" customWidth="1"/>
    <col min="7161" max="7161" width="9.83203125" style="28" customWidth="1"/>
    <col min="7162" max="7162" width="16.1640625" style="28" customWidth="1"/>
    <col min="7163" max="7163" width="10.83203125" style="28" customWidth="1"/>
    <col min="7164" max="7164" width="13" style="28" customWidth="1"/>
    <col min="7165" max="7165" width="10.5" style="28" customWidth="1"/>
    <col min="7166" max="7166" width="0" style="28" hidden="1" customWidth="1"/>
    <col min="7167" max="7167" width="1.5" style="28" customWidth="1"/>
    <col min="7168" max="7168" width="12.6640625" style="28" customWidth="1"/>
    <col min="7169" max="7169" width="11" style="28" customWidth="1"/>
    <col min="7170" max="7411" width="10.6640625" style="28"/>
    <col min="7412" max="7412" width="2.33203125" style="28" customWidth="1"/>
    <col min="7413" max="7413" width="31.6640625" style="28" customWidth="1"/>
    <col min="7414" max="7414" width="14.33203125" style="28" customWidth="1"/>
    <col min="7415" max="7415" width="12.5" style="28" customWidth="1"/>
    <col min="7416" max="7416" width="16.33203125" style="28" customWidth="1"/>
    <col min="7417" max="7417" width="9.83203125" style="28" customWidth="1"/>
    <col min="7418" max="7418" width="16.1640625" style="28" customWidth="1"/>
    <col min="7419" max="7419" width="10.83203125" style="28" customWidth="1"/>
    <col min="7420" max="7420" width="13" style="28" customWidth="1"/>
    <col min="7421" max="7421" width="10.5" style="28" customWidth="1"/>
    <col min="7422" max="7422" width="0" style="28" hidden="1" customWidth="1"/>
    <col min="7423" max="7423" width="1.5" style="28" customWidth="1"/>
    <col min="7424" max="7424" width="12.6640625" style="28" customWidth="1"/>
    <col min="7425" max="7425" width="11" style="28" customWidth="1"/>
    <col min="7426" max="7667" width="10.6640625" style="28"/>
    <col min="7668" max="7668" width="2.33203125" style="28" customWidth="1"/>
    <col min="7669" max="7669" width="31.6640625" style="28" customWidth="1"/>
    <col min="7670" max="7670" width="14.33203125" style="28" customWidth="1"/>
    <col min="7671" max="7671" width="12.5" style="28" customWidth="1"/>
    <col min="7672" max="7672" width="16.33203125" style="28" customWidth="1"/>
    <col min="7673" max="7673" width="9.83203125" style="28" customWidth="1"/>
    <col min="7674" max="7674" width="16.1640625" style="28" customWidth="1"/>
    <col min="7675" max="7675" width="10.83203125" style="28" customWidth="1"/>
    <col min="7676" max="7676" width="13" style="28" customWidth="1"/>
    <col min="7677" max="7677" width="10.5" style="28" customWidth="1"/>
    <col min="7678" max="7678" width="0" style="28" hidden="1" customWidth="1"/>
    <col min="7679" max="7679" width="1.5" style="28" customWidth="1"/>
    <col min="7680" max="7680" width="12.6640625" style="28" customWidth="1"/>
    <col min="7681" max="7681" width="11" style="28" customWidth="1"/>
    <col min="7682" max="7923" width="10.6640625" style="28"/>
    <col min="7924" max="7924" width="2.33203125" style="28" customWidth="1"/>
    <col min="7925" max="7925" width="31.6640625" style="28" customWidth="1"/>
    <col min="7926" max="7926" width="14.33203125" style="28" customWidth="1"/>
    <col min="7927" max="7927" width="12.5" style="28" customWidth="1"/>
    <col min="7928" max="7928" width="16.33203125" style="28" customWidth="1"/>
    <col min="7929" max="7929" width="9.83203125" style="28" customWidth="1"/>
    <col min="7930" max="7930" width="16.1640625" style="28" customWidth="1"/>
    <col min="7931" max="7931" width="10.83203125" style="28" customWidth="1"/>
    <col min="7932" max="7932" width="13" style="28" customWidth="1"/>
    <col min="7933" max="7933" width="10.5" style="28" customWidth="1"/>
    <col min="7934" max="7934" width="0" style="28" hidden="1" customWidth="1"/>
    <col min="7935" max="7935" width="1.5" style="28" customWidth="1"/>
    <col min="7936" max="7936" width="12.6640625" style="28" customWidth="1"/>
    <col min="7937" max="7937" width="11" style="28" customWidth="1"/>
    <col min="7938" max="8179" width="10.6640625" style="28"/>
    <col min="8180" max="8180" width="2.33203125" style="28" customWidth="1"/>
    <col min="8181" max="8181" width="31.6640625" style="28" customWidth="1"/>
    <col min="8182" max="8182" width="14.33203125" style="28" customWidth="1"/>
    <col min="8183" max="8183" width="12.5" style="28" customWidth="1"/>
    <col min="8184" max="8184" width="16.33203125" style="28" customWidth="1"/>
    <col min="8185" max="8185" width="9.83203125" style="28" customWidth="1"/>
    <col min="8186" max="8186" width="16.1640625" style="28" customWidth="1"/>
    <col min="8187" max="8187" width="10.83203125" style="28" customWidth="1"/>
    <col min="8188" max="8188" width="13" style="28" customWidth="1"/>
    <col min="8189" max="8189" width="10.5" style="28" customWidth="1"/>
    <col min="8190" max="8190" width="0" style="28" hidden="1" customWidth="1"/>
    <col min="8191" max="8191" width="1.5" style="28" customWidth="1"/>
    <col min="8192" max="8192" width="12.6640625" style="28" customWidth="1"/>
    <col min="8193" max="8193" width="11" style="28" customWidth="1"/>
    <col min="8194" max="8435" width="10.6640625" style="28"/>
    <col min="8436" max="8436" width="2.33203125" style="28" customWidth="1"/>
    <col min="8437" max="8437" width="31.6640625" style="28" customWidth="1"/>
    <col min="8438" max="8438" width="14.33203125" style="28" customWidth="1"/>
    <col min="8439" max="8439" width="12.5" style="28" customWidth="1"/>
    <col min="8440" max="8440" width="16.33203125" style="28" customWidth="1"/>
    <col min="8441" max="8441" width="9.83203125" style="28" customWidth="1"/>
    <col min="8442" max="8442" width="16.1640625" style="28" customWidth="1"/>
    <col min="8443" max="8443" width="10.83203125" style="28" customWidth="1"/>
    <col min="8444" max="8444" width="13" style="28" customWidth="1"/>
    <col min="8445" max="8445" width="10.5" style="28" customWidth="1"/>
    <col min="8446" max="8446" width="0" style="28" hidden="1" customWidth="1"/>
    <col min="8447" max="8447" width="1.5" style="28" customWidth="1"/>
    <col min="8448" max="8448" width="12.6640625" style="28" customWidth="1"/>
    <col min="8449" max="8449" width="11" style="28" customWidth="1"/>
    <col min="8450" max="8691" width="10.6640625" style="28"/>
    <col min="8692" max="8692" width="2.33203125" style="28" customWidth="1"/>
    <col min="8693" max="8693" width="31.6640625" style="28" customWidth="1"/>
    <col min="8694" max="8694" width="14.33203125" style="28" customWidth="1"/>
    <col min="8695" max="8695" width="12.5" style="28" customWidth="1"/>
    <col min="8696" max="8696" width="16.33203125" style="28" customWidth="1"/>
    <col min="8697" max="8697" width="9.83203125" style="28" customWidth="1"/>
    <col min="8698" max="8698" width="16.1640625" style="28" customWidth="1"/>
    <col min="8699" max="8699" width="10.83203125" style="28" customWidth="1"/>
    <col min="8700" max="8700" width="13" style="28" customWidth="1"/>
    <col min="8701" max="8701" width="10.5" style="28" customWidth="1"/>
    <col min="8702" max="8702" width="0" style="28" hidden="1" customWidth="1"/>
    <col min="8703" max="8703" width="1.5" style="28" customWidth="1"/>
    <col min="8704" max="8704" width="12.6640625" style="28" customWidth="1"/>
    <col min="8705" max="8705" width="11" style="28" customWidth="1"/>
    <col min="8706" max="8947" width="10.6640625" style="28"/>
    <col min="8948" max="8948" width="2.33203125" style="28" customWidth="1"/>
    <col min="8949" max="8949" width="31.6640625" style="28" customWidth="1"/>
    <col min="8950" max="8950" width="14.33203125" style="28" customWidth="1"/>
    <col min="8951" max="8951" width="12.5" style="28" customWidth="1"/>
    <col min="8952" max="8952" width="16.33203125" style="28" customWidth="1"/>
    <col min="8953" max="8953" width="9.83203125" style="28" customWidth="1"/>
    <col min="8954" max="8954" width="16.1640625" style="28" customWidth="1"/>
    <col min="8955" max="8955" width="10.83203125" style="28" customWidth="1"/>
    <col min="8956" max="8956" width="13" style="28" customWidth="1"/>
    <col min="8957" max="8957" width="10.5" style="28" customWidth="1"/>
    <col min="8958" max="8958" width="0" style="28" hidden="1" customWidth="1"/>
    <col min="8959" max="8959" width="1.5" style="28" customWidth="1"/>
    <col min="8960" max="8960" width="12.6640625" style="28" customWidth="1"/>
    <col min="8961" max="8961" width="11" style="28" customWidth="1"/>
    <col min="8962" max="9203" width="10.6640625" style="28"/>
    <col min="9204" max="9204" width="2.33203125" style="28" customWidth="1"/>
    <col min="9205" max="9205" width="31.6640625" style="28" customWidth="1"/>
    <col min="9206" max="9206" width="14.33203125" style="28" customWidth="1"/>
    <col min="9207" max="9207" width="12.5" style="28" customWidth="1"/>
    <col min="9208" max="9208" width="16.33203125" style="28" customWidth="1"/>
    <col min="9209" max="9209" width="9.83203125" style="28" customWidth="1"/>
    <col min="9210" max="9210" width="16.1640625" style="28" customWidth="1"/>
    <col min="9211" max="9211" width="10.83203125" style="28" customWidth="1"/>
    <col min="9212" max="9212" width="13" style="28" customWidth="1"/>
    <col min="9213" max="9213" width="10.5" style="28" customWidth="1"/>
    <col min="9214" max="9214" width="0" style="28" hidden="1" customWidth="1"/>
    <col min="9215" max="9215" width="1.5" style="28" customWidth="1"/>
    <col min="9216" max="9216" width="12.6640625" style="28" customWidth="1"/>
    <col min="9217" max="9217" width="11" style="28" customWidth="1"/>
    <col min="9218" max="9459" width="10.6640625" style="28"/>
    <col min="9460" max="9460" width="2.33203125" style="28" customWidth="1"/>
    <col min="9461" max="9461" width="31.6640625" style="28" customWidth="1"/>
    <col min="9462" max="9462" width="14.33203125" style="28" customWidth="1"/>
    <col min="9463" max="9463" width="12.5" style="28" customWidth="1"/>
    <col min="9464" max="9464" width="16.33203125" style="28" customWidth="1"/>
    <col min="9465" max="9465" width="9.83203125" style="28" customWidth="1"/>
    <col min="9466" max="9466" width="16.1640625" style="28" customWidth="1"/>
    <col min="9467" max="9467" width="10.83203125" style="28" customWidth="1"/>
    <col min="9468" max="9468" width="13" style="28" customWidth="1"/>
    <col min="9469" max="9469" width="10.5" style="28" customWidth="1"/>
    <col min="9470" max="9470" width="0" style="28" hidden="1" customWidth="1"/>
    <col min="9471" max="9471" width="1.5" style="28" customWidth="1"/>
    <col min="9472" max="9472" width="12.6640625" style="28" customWidth="1"/>
    <col min="9473" max="9473" width="11" style="28" customWidth="1"/>
    <col min="9474" max="9715" width="10.6640625" style="28"/>
    <col min="9716" max="9716" width="2.33203125" style="28" customWidth="1"/>
    <col min="9717" max="9717" width="31.6640625" style="28" customWidth="1"/>
    <col min="9718" max="9718" width="14.33203125" style="28" customWidth="1"/>
    <col min="9719" max="9719" width="12.5" style="28" customWidth="1"/>
    <col min="9720" max="9720" width="16.33203125" style="28" customWidth="1"/>
    <col min="9721" max="9721" width="9.83203125" style="28" customWidth="1"/>
    <col min="9722" max="9722" width="16.1640625" style="28" customWidth="1"/>
    <col min="9723" max="9723" width="10.83203125" style="28" customWidth="1"/>
    <col min="9724" max="9724" width="13" style="28" customWidth="1"/>
    <col min="9725" max="9725" width="10.5" style="28" customWidth="1"/>
    <col min="9726" max="9726" width="0" style="28" hidden="1" customWidth="1"/>
    <col min="9727" max="9727" width="1.5" style="28" customWidth="1"/>
    <col min="9728" max="9728" width="12.6640625" style="28" customWidth="1"/>
    <col min="9729" max="9729" width="11" style="28" customWidth="1"/>
    <col min="9730" max="9971" width="10.6640625" style="28"/>
    <col min="9972" max="9972" width="2.33203125" style="28" customWidth="1"/>
    <col min="9973" max="9973" width="31.6640625" style="28" customWidth="1"/>
    <col min="9974" max="9974" width="14.33203125" style="28" customWidth="1"/>
    <col min="9975" max="9975" width="12.5" style="28" customWidth="1"/>
    <col min="9976" max="9976" width="16.33203125" style="28" customWidth="1"/>
    <col min="9977" max="9977" width="9.83203125" style="28" customWidth="1"/>
    <col min="9978" max="9978" width="16.1640625" style="28" customWidth="1"/>
    <col min="9979" max="9979" width="10.83203125" style="28" customWidth="1"/>
    <col min="9980" max="9980" width="13" style="28" customWidth="1"/>
    <col min="9981" max="9981" width="10.5" style="28" customWidth="1"/>
    <col min="9982" max="9982" width="0" style="28" hidden="1" customWidth="1"/>
    <col min="9983" max="9983" width="1.5" style="28" customWidth="1"/>
    <col min="9984" max="9984" width="12.6640625" style="28" customWidth="1"/>
    <col min="9985" max="9985" width="11" style="28" customWidth="1"/>
    <col min="9986" max="10227" width="10.6640625" style="28"/>
    <col min="10228" max="10228" width="2.33203125" style="28" customWidth="1"/>
    <col min="10229" max="10229" width="31.6640625" style="28" customWidth="1"/>
    <col min="10230" max="10230" width="14.33203125" style="28" customWidth="1"/>
    <col min="10231" max="10231" width="12.5" style="28" customWidth="1"/>
    <col min="10232" max="10232" width="16.33203125" style="28" customWidth="1"/>
    <col min="10233" max="10233" width="9.83203125" style="28" customWidth="1"/>
    <col min="10234" max="10234" width="16.1640625" style="28" customWidth="1"/>
    <col min="10235" max="10235" width="10.83203125" style="28" customWidth="1"/>
    <col min="10236" max="10236" width="13" style="28" customWidth="1"/>
    <col min="10237" max="10237" width="10.5" style="28" customWidth="1"/>
    <col min="10238" max="10238" width="0" style="28" hidden="1" customWidth="1"/>
    <col min="10239" max="10239" width="1.5" style="28" customWidth="1"/>
    <col min="10240" max="10240" width="12.6640625" style="28" customWidth="1"/>
    <col min="10241" max="10241" width="11" style="28" customWidth="1"/>
    <col min="10242" max="10483" width="10.6640625" style="28"/>
    <col min="10484" max="10484" width="2.33203125" style="28" customWidth="1"/>
    <col min="10485" max="10485" width="31.6640625" style="28" customWidth="1"/>
    <col min="10486" max="10486" width="14.33203125" style="28" customWidth="1"/>
    <col min="10487" max="10487" width="12.5" style="28" customWidth="1"/>
    <col min="10488" max="10488" width="16.33203125" style="28" customWidth="1"/>
    <col min="10489" max="10489" width="9.83203125" style="28" customWidth="1"/>
    <col min="10490" max="10490" width="16.1640625" style="28" customWidth="1"/>
    <col min="10491" max="10491" width="10.83203125" style="28" customWidth="1"/>
    <col min="10492" max="10492" width="13" style="28" customWidth="1"/>
    <col min="10493" max="10493" width="10.5" style="28" customWidth="1"/>
    <col min="10494" max="10494" width="0" style="28" hidden="1" customWidth="1"/>
    <col min="10495" max="10495" width="1.5" style="28" customWidth="1"/>
    <col min="10496" max="10496" width="12.6640625" style="28" customWidth="1"/>
    <col min="10497" max="10497" width="11" style="28" customWidth="1"/>
    <col min="10498" max="10739" width="10.6640625" style="28"/>
    <col min="10740" max="10740" width="2.33203125" style="28" customWidth="1"/>
    <col min="10741" max="10741" width="31.6640625" style="28" customWidth="1"/>
    <col min="10742" max="10742" width="14.33203125" style="28" customWidth="1"/>
    <col min="10743" max="10743" width="12.5" style="28" customWidth="1"/>
    <col min="10744" max="10744" width="16.33203125" style="28" customWidth="1"/>
    <col min="10745" max="10745" width="9.83203125" style="28" customWidth="1"/>
    <col min="10746" max="10746" width="16.1640625" style="28" customWidth="1"/>
    <col min="10747" max="10747" width="10.83203125" style="28" customWidth="1"/>
    <col min="10748" max="10748" width="13" style="28" customWidth="1"/>
    <col min="10749" max="10749" width="10.5" style="28" customWidth="1"/>
    <col min="10750" max="10750" width="0" style="28" hidden="1" customWidth="1"/>
    <col min="10751" max="10751" width="1.5" style="28" customWidth="1"/>
    <col min="10752" max="10752" width="12.6640625" style="28" customWidth="1"/>
    <col min="10753" max="10753" width="11" style="28" customWidth="1"/>
    <col min="10754" max="10995" width="10.6640625" style="28"/>
    <col min="10996" max="10996" width="2.33203125" style="28" customWidth="1"/>
    <col min="10997" max="10997" width="31.6640625" style="28" customWidth="1"/>
    <col min="10998" max="10998" width="14.33203125" style="28" customWidth="1"/>
    <col min="10999" max="10999" width="12.5" style="28" customWidth="1"/>
    <col min="11000" max="11000" width="16.33203125" style="28" customWidth="1"/>
    <col min="11001" max="11001" width="9.83203125" style="28" customWidth="1"/>
    <col min="11002" max="11002" width="16.1640625" style="28" customWidth="1"/>
    <col min="11003" max="11003" width="10.83203125" style="28" customWidth="1"/>
    <col min="11004" max="11004" width="13" style="28" customWidth="1"/>
    <col min="11005" max="11005" width="10.5" style="28" customWidth="1"/>
    <col min="11006" max="11006" width="0" style="28" hidden="1" customWidth="1"/>
    <col min="11007" max="11007" width="1.5" style="28" customWidth="1"/>
    <col min="11008" max="11008" width="12.6640625" style="28" customWidth="1"/>
    <col min="11009" max="11009" width="11" style="28" customWidth="1"/>
    <col min="11010" max="11251" width="10.6640625" style="28"/>
    <col min="11252" max="11252" width="2.33203125" style="28" customWidth="1"/>
    <col min="11253" max="11253" width="31.6640625" style="28" customWidth="1"/>
    <col min="11254" max="11254" width="14.33203125" style="28" customWidth="1"/>
    <col min="11255" max="11255" width="12.5" style="28" customWidth="1"/>
    <col min="11256" max="11256" width="16.33203125" style="28" customWidth="1"/>
    <col min="11257" max="11257" width="9.83203125" style="28" customWidth="1"/>
    <col min="11258" max="11258" width="16.1640625" style="28" customWidth="1"/>
    <col min="11259" max="11259" width="10.83203125" style="28" customWidth="1"/>
    <col min="11260" max="11260" width="13" style="28" customWidth="1"/>
    <col min="11261" max="11261" width="10.5" style="28" customWidth="1"/>
    <col min="11262" max="11262" width="0" style="28" hidden="1" customWidth="1"/>
    <col min="11263" max="11263" width="1.5" style="28" customWidth="1"/>
    <col min="11264" max="11264" width="12.6640625" style="28" customWidth="1"/>
    <col min="11265" max="11265" width="11" style="28" customWidth="1"/>
    <col min="11266" max="11507" width="10.6640625" style="28"/>
    <col min="11508" max="11508" width="2.33203125" style="28" customWidth="1"/>
    <col min="11509" max="11509" width="31.6640625" style="28" customWidth="1"/>
    <col min="11510" max="11510" width="14.33203125" style="28" customWidth="1"/>
    <col min="11511" max="11511" width="12.5" style="28" customWidth="1"/>
    <col min="11512" max="11512" width="16.33203125" style="28" customWidth="1"/>
    <col min="11513" max="11513" width="9.83203125" style="28" customWidth="1"/>
    <col min="11514" max="11514" width="16.1640625" style="28" customWidth="1"/>
    <col min="11515" max="11515" width="10.83203125" style="28" customWidth="1"/>
    <col min="11516" max="11516" width="13" style="28" customWidth="1"/>
    <col min="11517" max="11517" width="10.5" style="28" customWidth="1"/>
    <col min="11518" max="11518" width="0" style="28" hidden="1" customWidth="1"/>
    <col min="11519" max="11519" width="1.5" style="28" customWidth="1"/>
    <col min="11520" max="11520" width="12.6640625" style="28" customWidth="1"/>
    <col min="11521" max="11521" width="11" style="28" customWidth="1"/>
    <col min="11522" max="11763" width="10.6640625" style="28"/>
    <col min="11764" max="11764" width="2.33203125" style="28" customWidth="1"/>
    <col min="11765" max="11765" width="31.6640625" style="28" customWidth="1"/>
    <col min="11766" max="11766" width="14.33203125" style="28" customWidth="1"/>
    <col min="11767" max="11767" width="12.5" style="28" customWidth="1"/>
    <col min="11768" max="11768" width="16.33203125" style="28" customWidth="1"/>
    <col min="11769" max="11769" width="9.83203125" style="28" customWidth="1"/>
    <col min="11770" max="11770" width="16.1640625" style="28" customWidth="1"/>
    <col min="11771" max="11771" width="10.83203125" style="28" customWidth="1"/>
    <col min="11772" max="11772" width="13" style="28" customWidth="1"/>
    <col min="11773" max="11773" width="10.5" style="28" customWidth="1"/>
    <col min="11774" max="11774" width="0" style="28" hidden="1" customWidth="1"/>
    <col min="11775" max="11775" width="1.5" style="28" customWidth="1"/>
    <col min="11776" max="11776" width="12.6640625" style="28" customWidth="1"/>
    <col min="11777" max="11777" width="11" style="28" customWidth="1"/>
    <col min="11778" max="12019" width="10.6640625" style="28"/>
    <col min="12020" max="12020" width="2.33203125" style="28" customWidth="1"/>
    <col min="12021" max="12021" width="31.6640625" style="28" customWidth="1"/>
    <col min="12022" max="12022" width="14.33203125" style="28" customWidth="1"/>
    <col min="12023" max="12023" width="12.5" style="28" customWidth="1"/>
    <col min="12024" max="12024" width="16.33203125" style="28" customWidth="1"/>
    <col min="12025" max="12025" width="9.83203125" style="28" customWidth="1"/>
    <col min="12026" max="12026" width="16.1640625" style="28" customWidth="1"/>
    <col min="12027" max="12027" width="10.83203125" style="28" customWidth="1"/>
    <col min="12028" max="12028" width="13" style="28" customWidth="1"/>
    <col min="12029" max="12029" width="10.5" style="28" customWidth="1"/>
    <col min="12030" max="12030" width="0" style="28" hidden="1" customWidth="1"/>
    <col min="12031" max="12031" width="1.5" style="28" customWidth="1"/>
    <col min="12032" max="12032" width="12.6640625" style="28" customWidth="1"/>
    <col min="12033" max="12033" width="11" style="28" customWidth="1"/>
    <col min="12034" max="12275" width="10.6640625" style="28"/>
    <col min="12276" max="12276" width="2.33203125" style="28" customWidth="1"/>
    <col min="12277" max="12277" width="31.6640625" style="28" customWidth="1"/>
    <col min="12278" max="12278" width="14.33203125" style="28" customWidth="1"/>
    <col min="12279" max="12279" width="12.5" style="28" customWidth="1"/>
    <col min="12280" max="12280" width="16.33203125" style="28" customWidth="1"/>
    <col min="12281" max="12281" width="9.83203125" style="28" customWidth="1"/>
    <col min="12282" max="12282" width="16.1640625" style="28" customWidth="1"/>
    <col min="12283" max="12283" width="10.83203125" style="28" customWidth="1"/>
    <col min="12284" max="12284" width="13" style="28" customWidth="1"/>
    <col min="12285" max="12285" width="10.5" style="28" customWidth="1"/>
    <col min="12286" max="12286" width="0" style="28" hidden="1" customWidth="1"/>
    <col min="12287" max="12287" width="1.5" style="28" customWidth="1"/>
    <col min="12288" max="12288" width="12.6640625" style="28" customWidth="1"/>
    <col min="12289" max="12289" width="11" style="28" customWidth="1"/>
    <col min="12290" max="12531" width="10.6640625" style="28"/>
    <col min="12532" max="12532" width="2.33203125" style="28" customWidth="1"/>
    <col min="12533" max="12533" width="31.6640625" style="28" customWidth="1"/>
    <col min="12534" max="12534" width="14.33203125" style="28" customWidth="1"/>
    <col min="12535" max="12535" width="12.5" style="28" customWidth="1"/>
    <col min="12536" max="12536" width="16.33203125" style="28" customWidth="1"/>
    <col min="12537" max="12537" width="9.83203125" style="28" customWidth="1"/>
    <col min="12538" max="12538" width="16.1640625" style="28" customWidth="1"/>
    <col min="12539" max="12539" width="10.83203125" style="28" customWidth="1"/>
    <col min="12540" max="12540" width="13" style="28" customWidth="1"/>
    <col min="12541" max="12541" width="10.5" style="28" customWidth="1"/>
    <col min="12542" max="12542" width="0" style="28" hidden="1" customWidth="1"/>
    <col min="12543" max="12543" width="1.5" style="28" customWidth="1"/>
    <col min="12544" max="12544" width="12.6640625" style="28" customWidth="1"/>
    <col min="12545" max="12545" width="11" style="28" customWidth="1"/>
    <col min="12546" max="12787" width="10.6640625" style="28"/>
    <col min="12788" max="12788" width="2.33203125" style="28" customWidth="1"/>
    <col min="12789" max="12789" width="31.6640625" style="28" customWidth="1"/>
    <col min="12790" max="12790" width="14.33203125" style="28" customWidth="1"/>
    <col min="12791" max="12791" width="12.5" style="28" customWidth="1"/>
    <col min="12792" max="12792" width="16.33203125" style="28" customWidth="1"/>
    <col min="12793" max="12793" width="9.83203125" style="28" customWidth="1"/>
    <col min="12794" max="12794" width="16.1640625" style="28" customWidth="1"/>
    <col min="12795" max="12795" width="10.83203125" style="28" customWidth="1"/>
    <col min="12796" max="12796" width="13" style="28" customWidth="1"/>
    <col min="12797" max="12797" width="10.5" style="28" customWidth="1"/>
    <col min="12798" max="12798" width="0" style="28" hidden="1" customWidth="1"/>
    <col min="12799" max="12799" width="1.5" style="28" customWidth="1"/>
    <col min="12800" max="12800" width="12.6640625" style="28" customWidth="1"/>
    <col min="12801" max="12801" width="11" style="28" customWidth="1"/>
    <col min="12802" max="13043" width="10.6640625" style="28"/>
    <col min="13044" max="13044" width="2.33203125" style="28" customWidth="1"/>
    <col min="13045" max="13045" width="31.6640625" style="28" customWidth="1"/>
    <col min="13046" max="13046" width="14.33203125" style="28" customWidth="1"/>
    <col min="13047" max="13047" width="12.5" style="28" customWidth="1"/>
    <col min="13048" max="13048" width="16.33203125" style="28" customWidth="1"/>
    <col min="13049" max="13049" width="9.83203125" style="28" customWidth="1"/>
    <col min="13050" max="13050" width="16.1640625" style="28" customWidth="1"/>
    <col min="13051" max="13051" width="10.83203125" style="28" customWidth="1"/>
    <col min="13052" max="13052" width="13" style="28" customWidth="1"/>
    <col min="13053" max="13053" width="10.5" style="28" customWidth="1"/>
    <col min="13054" max="13054" width="0" style="28" hidden="1" customWidth="1"/>
    <col min="13055" max="13055" width="1.5" style="28" customWidth="1"/>
    <col min="13056" max="13056" width="12.6640625" style="28" customWidth="1"/>
    <col min="13057" max="13057" width="11" style="28" customWidth="1"/>
    <col min="13058" max="13299" width="10.6640625" style="28"/>
    <col min="13300" max="13300" width="2.33203125" style="28" customWidth="1"/>
    <col min="13301" max="13301" width="31.6640625" style="28" customWidth="1"/>
    <col min="13302" max="13302" width="14.33203125" style="28" customWidth="1"/>
    <col min="13303" max="13303" width="12.5" style="28" customWidth="1"/>
    <col min="13304" max="13304" width="16.33203125" style="28" customWidth="1"/>
    <col min="13305" max="13305" width="9.83203125" style="28" customWidth="1"/>
    <col min="13306" max="13306" width="16.1640625" style="28" customWidth="1"/>
    <col min="13307" max="13307" width="10.83203125" style="28" customWidth="1"/>
    <col min="13308" max="13308" width="13" style="28" customWidth="1"/>
    <col min="13309" max="13309" width="10.5" style="28" customWidth="1"/>
    <col min="13310" max="13310" width="0" style="28" hidden="1" customWidth="1"/>
    <col min="13311" max="13311" width="1.5" style="28" customWidth="1"/>
    <col min="13312" max="13312" width="12.6640625" style="28" customWidth="1"/>
    <col min="13313" max="13313" width="11" style="28" customWidth="1"/>
    <col min="13314" max="13555" width="10.6640625" style="28"/>
    <col min="13556" max="13556" width="2.33203125" style="28" customWidth="1"/>
    <col min="13557" max="13557" width="31.6640625" style="28" customWidth="1"/>
    <col min="13558" max="13558" width="14.33203125" style="28" customWidth="1"/>
    <col min="13559" max="13559" width="12.5" style="28" customWidth="1"/>
    <col min="13560" max="13560" width="16.33203125" style="28" customWidth="1"/>
    <col min="13561" max="13561" width="9.83203125" style="28" customWidth="1"/>
    <col min="13562" max="13562" width="16.1640625" style="28" customWidth="1"/>
    <col min="13563" max="13563" width="10.83203125" style="28" customWidth="1"/>
    <col min="13564" max="13564" width="13" style="28" customWidth="1"/>
    <col min="13565" max="13565" width="10.5" style="28" customWidth="1"/>
    <col min="13566" max="13566" width="0" style="28" hidden="1" customWidth="1"/>
    <col min="13567" max="13567" width="1.5" style="28" customWidth="1"/>
    <col min="13568" max="13568" width="12.6640625" style="28" customWidth="1"/>
    <col min="13569" max="13569" width="11" style="28" customWidth="1"/>
    <col min="13570" max="13811" width="10.6640625" style="28"/>
    <col min="13812" max="13812" width="2.33203125" style="28" customWidth="1"/>
    <col min="13813" max="13813" width="31.6640625" style="28" customWidth="1"/>
    <col min="13814" max="13814" width="14.33203125" style="28" customWidth="1"/>
    <col min="13815" max="13815" width="12.5" style="28" customWidth="1"/>
    <col min="13816" max="13816" width="16.33203125" style="28" customWidth="1"/>
    <col min="13817" max="13817" width="9.83203125" style="28" customWidth="1"/>
    <col min="13818" max="13818" width="16.1640625" style="28" customWidth="1"/>
    <col min="13819" max="13819" width="10.83203125" style="28" customWidth="1"/>
    <col min="13820" max="13820" width="13" style="28" customWidth="1"/>
    <col min="13821" max="13821" width="10.5" style="28" customWidth="1"/>
    <col min="13822" max="13822" width="0" style="28" hidden="1" customWidth="1"/>
    <col min="13823" max="13823" width="1.5" style="28" customWidth="1"/>
    <col min="13824" max="13824" width="12.6640625" style="28" customWidth="1"/>
    <col min="13825" max="13825" width="11" style="28" customWidth="1"/>
    <col min="13826" max="14067" width="10.6640625" style="28"/>
    <col min="14068" max="14068" width="2.33203125" style="28" customWidth="1"/>
    <col min="14069" max="14069" width="31.6640625" style="28" customWidth="1"/>
    <col min="14070" max="14070" width="14.33203125" style="28" customWidth="1"/>
    <col min="14071" max="14071" width="12.5" style="28" customWidth="1"/>
    <col min="14072" max="14072" width="16.33203125" style="28" customWidth="1"/>
    <col min="14073" max="14073" width="9.83203125" style="28" customWidth="1"/>
    <col min="14074" max="14074" width="16.1640625" style="28" customWidth="1"/>
    <col min="14075" max="14075" width="10.83203125" style="28" customWidth="1"/>
    <col min="14076" max="14076" width="13" style="28" customWidth="1"/>
    <col min="14077" max="14077" width="10.5" style="28" customWidth="1"/>
    <col min="14078" max="14078" width="0" style="28" hidden="1" customWidth="1"/>
    <col min="14079" max="14079" width="1.5" style="28" customWidth="1"/>
    <col min="14080" max="14080" width="12.6640625" style="28" customWidth="1"/>
    <col min="14081" max="14081" width="11" style="28" customWidth="1"/>
    <col min="14082" max="14323" width="10.6640625" style="28"/>
    <col min="14324" max="14324" width="2.33203125" style="28" customWidth="1"/>
    <col min="14325" max="14325" width="31.6640625" style="28" customWidth="1"/>
    <col min="14326" max="14326" width="14.33203125" style="28" customWidth="1"/>
    <col min="14327" max="14327" width="12.5" style="28" customWidth="1"/>
    <col min="14328" max="14328" width="16.33203125" style="28" customWidth="1"/>
    <col min="14329" max="14329" width="9.83203125" style="28" customWidth="1"/>
    <col min="14330" max="14330" width="16.1640625" style="28" customWidth="1"/>
    <col min="14331" max="14331" width="10.83203125" style="28" customWidth="1"/>
    <col min="14332" max="14332" width="13" style="28" customWidth="1"/>
    <col min="14333" max="14333" width="10.5" style="28" customWidth="1"/>
    <col min="14334" max="14334" width="0" style="28" hidden="1" customWidth="1"/>
    <col min="14335" max="14335" width="1.5" style="28" customWidth="1"/>
    <col min="14336" max="14336" width="12.6640625" style="28" customWidth="1"/>
    <col min="14337" max="14337" width="11" style="28" customWidth="1"/>
    <col min="14338" max="14579" width="10.6640625" style="28"/>
    <col min="14580" max="14580" width="2.33203125" style="28" customWidth="1"/>
    <col min="14581" max="14581" width="31.6640625" style="28" customWidth="1"/>
    <col min="14582" max="14582" width="14.33203125" style="28" customWidth="1"/>
    <col min="14583" max="14583" width="12.5" style="28" customWidth="1"/>
    <col min="14584" max="14584" width="16.33203125" style="28" customWidth="1"/>
    <col min="14585" max="14585" width="9.83203125" style="28" customWidth="1"/>
    <col min="14586" max="14586" width="16.1640625" style="28" customWidth="1"/>
    <col min="14587" max="14587" width="10.83203125" style="28" customWidth="1"/>
    <col min="14588" max="14588" width="13" style="28" customWidth="1"/>
    <col min="14589" max="14589" width="10.5" style="28" customWidth="1"/>
    <col min="14590" max="14590" width="0" style="28" hidden="1" customWidth="1"/>
    <col min="14591" max="14591" width="1.5" style="28" customWidth="1"/>
    <col min="14592" max="14592" width="12.6640625" style="28" customWidth="1"/>
    <col min="14593" max="14593" width="11" style="28" customWidth="1"/>
    <col min="14594" max="14835" width="10.6640625" style="28"/>
    <col min="14836" max="14836" width="2.33203125" style="28" customWidth="1"/>
    <col min="14837" max="14837" width="31.6640625" style="28" customWidth="1"/>
    <col min="14838" max="14838" width="14.33203125" style="28" customWidth="1"/>
    <col min="14839" max="14839" width="12.5" style="28" customWidth="1"/>
    <col min="14840" max="14840" width="16.33203125" style="28" customWidth="1"/>
    <col min="14841" max="14841" width="9.83203125" style="28" customWidth="1"/>
    <col min="14842" max="14842" width="16.1640625" style="28" customWidth="1"/>
    <col min="14843" max="14843" width="10.83203125" style="28" customWidth="1"/>
    <col min="14844" max="14844" width="13" style="28" customWidth="1"/>
    <col min="14845" max="14845" width="10.5" style="28" customWidth="1"/>
    <col min="14846" max="14846" width="0" style="28" hidden="1" customWidth="1"/>
    <col min="14847" max="14847" width="1.5" style="28" customWidth="1"/>
    <col min="14848" max="14848" width="12.6640625" style="28" customWidth="1"/>
    <col min="14849" max="14849" width="11" style="28" customWidth="1"/>
    <col min="14850" max="15091" width="10.6640625" style="28"/>
    <col min="15092" max="15092" width="2.33203125" style="28" customWidth="1"/>
    <col min="15093" max="15093" width="31.6640625" style="28" customWidth="1"/>
    <col min="15094" max="15094" width="14.33203125" style="28" customWidth="1"/>
    <col min="15095" max="15095" width="12.5" style="28" customWidth="1"/>
    <col min="15096" max="15096" width="16.33203125" style="28" customWidth="1"/>
    <col min="15097" max="15097" width="9.83203125" style="28" customWidth="1"/>
    <col min="15098" max="15098" width="16.1640625" style="28" customWidth="1"/>
    <col min="15099" max="15099" width="10.83203125" style="28" customWidth="1"/>
    <col min="15100" max="15100" width="13" style="28" customWidth="1"/>
    <col min="15101" max="15101" width="10.5" style="28" customWidth="1"/>
    <col min="15102" max="15102" width="0" style="28" hidden="1" customWidth="1"/>
    <col min="15103" max="15103" width="1.5" style="28" customWidth="1"/>
    <col min="15104" max="15104" width="12.6640625" style="28" customWidth="1"/>
    <col min="15105" max="15105" width="11" style="28" customWidth="1"/>
    <col min="15106" max="15347" width="10.6640625" style="28"/>
    <col min="15348" max="15348" width="2.33203125" style="28" customWidth="1"/>
    <col min="15349" max="15349" width="31.6640625" style="28" customWidth="1"/>
    <col min="15350" max="15350" width="14.33203125" style="28" customWidth="1"/>
    <col min="15351" max="15351" width="12.5" style="28" customWidth="1"/>
    <col min="15352" max="15352" width="16.33203125" style="28" customWidth="1"/>
    <col min="15353" max="15353" width="9.83203125" style="28" customWidth="1"/>
    <col min="15354" max="15354" width="16.1640625" style="28" customWidth="1"/>
    <col min="15355" max="15355" width="10.83203125" style="28" customWidth="1"/>
    <col min="15356" max="15356" width="13" style="28" customWidth="1"/>
    <col min="15357" max="15357" width="10.5" style="28" customWidth="1"/>
    <col min="15358" max="15358" width="0" style="28" hidden="1" customWidth="1"/>
    <col min="15359" max="15359" width="1.5" style="28" customWidth="1"/>
    <col min="15360" max="15360" width="12.6640625" style="28" customWidth="1"/>
    <col min="15361" max="15361" width="11" style="28" customWidth="1"/>
    <col min="15362" max="15603" width="10.6640625" style="28"/>
    <col min="15604" max="15604" width="2.33203125" style="28" customWidth="1"/>
    <col min="15605" max="15605" width="31.6640625" style="28" customWidth="1"/>
    <col min="15606" max="15606" width="14.33203125" style="28" customWidth="1"/>
    <col min="15607" max="15607" width="12.5" style="28" customWidth="1"/>
    <col min="15608" max="15608" width="16.33203125" style="28" customWidth="1"/>
    <col min="15609" max="15609" width="9.83203125" style="28" customWidth="1"/>
    <col min="15610" max="15610" width="16.1640625" style="28" customWidth="1"/>
    <col min="15611" max="15611" width="10.83203125" style="28" customWidth="1"/>
    <col min="15612" max="15612" width="13" style="28" customWidth="1"/>
    <col min="15613" max="15613" width="10.5" style="28" customWidth="1"/>
    <col min="15614" max="15614" width="0" style="28" hidden="1" customWidth="1"/>
    <col min="15615" max="15615" width="1.5" style="28" customWidth="1"/>
    <col min="15616" max="15616" width="12.6640625" style="28" customWidth="1"/>
    <col min="15617" max="15617" width="11" style="28" customWidth="1"/>
    <col min="15618" max="15859" width="10.6640625" style="28"/>
    <col min="15860" max="15860" width="2.33203125" style="28" customWidth="1"/>
    <col min="15861" max="15861" width="31.6640625" style="28" customWidth="1"/>
    <col min="15862" max="15862" width="14.33203125" style="28" customWidth="1"/>
    <col min="15863" max="15863" width="12.5" style="28" customWidth="1"/>
    <col min="15864" max="15864" width="16.33203125" style="28" customWidth="1"/>
    <col min="15865" max="15865" width="9.83203125" style="28" customWidth="1"/>
    <col min="15866" max="15866" width="16.1640625" style="28" customWidth="1"/>
    <col min="15867" max="15867" width="10.83203125" style="28" customWidth="1"/>
    <col min="15868" max="15868" width="13" style="28" customWidth="1"/>
    <col min="15869" max="15869" width="10.5" style="28" customWidth="1"/>
    <col min="15870" max="15870" width="0" style="28" hidden="1" customWidth="1"/>
    <col min="15871" max="15871" width="1.5" style="28" customWidth="1"/>
    <col min="15872" max="15872" width="12.6640625" style="28" customWidth="1"/>
    <col min="15873" max="15873" width="11" style="28" customWidth="1"/>
    <col min="15874" max="16115" width="10.6640625" style="28"/>
    <col min="16116" max="16116" width="2.33203125" style="28" customWidth="1"/>
    <col min="16117" max="16117" width="31.6640625" style="28" customWidth="1"/>
    <col min="16118" max="16118" width="14.33203125" style="28" customWidth="1"/>
    <col min="16119" max="16119" width="12.5" style="28" customWidth="1"/>
    <col min="16120" max="16120" width="16.33203125" style="28" customWidth="1"/>
    <col min="16121" max="16121" width="9.83203125" style="28" customWidth="1"/>
    <col min="16122" max="16122" width="16.1640625" style="28" customWidth="1"/>
    <col min="16123" max="16123" width="10.83203125" style="28" customWidth="1"/>
    <col min="16124" max="16124" width="13" style="28" customWidth="1"/>
    <col min="16125" max="16125" width="10.5" style="28" customWidth="1"/>
    <col min="16126" max="16126" width="0" style="28" hidden="1" customWidth="1"/>
    <col min="16127" max="16127" width="1.5" style="28" customWidth="1"/>
    <col min="16128" max="16128" width="12.6640625" style="28" customWidth="1"/>
    <col min="16129" max="16129" width="11" style="28" customWidth="1"/>
    <col min="16130" max="16384" width="10.6640625" style="28"/>
  </cols>
  <sheetData>
    <row r="1" spans="1:7" ht="38.450000000000003" customHeight="1" x14ac:dyDescent="0.2">
      <c r="B1" s="429" t="s">
        <v>3441</v>
      </c>
      <c r="C1" s="429"/>
      <c r="D1" s="12"/>
    </row>
    <row r="2" spans="1:7" ht="47.45" customHeight="1" x14ac:dyDescent="0.2">
      <c r="A2" s="414" t="s">
        <v>3252</v>
      </c>
      <c r="B2" s="414"/>
      <c r="C2" s="414"/>
      <c r="D2" s="180"/>
      <c r="E2" s="180"/>
      <c r="F2" s="180"/>
      <c r="G2" s="180"/>
    </row>
    <row r="3" spans="1:7" s="302" customFormat="1" ht="11.65" customHeight="1" x14ac:dyDescent="0.2">
      <c r="A3" s="444" t="s">
        <v>30</v>
      </c>
      <c r="B3" s="444"/>
      <c r="C3" s="444"/>
    </row>
    <row r="4" spans="1:7" s="302" customFormat="1" ht="11.65" customHeight="1" outlineLevel="1" x14ac:dyDescent="0.2">
      <c r="A4" s="347" t="s">
        <v>3251</v>
      </c>
      <c r="B4" s="348">
        <v>2169</v>
      </c>
      <c r="C4" s="349">
        <v>1402347</v>
      </c>
    </row>
    <row r="5" spans="1:7" s="302" customFormat="1" ht="11.65" customHeight="1" outlineLevel="2" x14ac:dyDescent="0.2">
      <c r="A5" s="347" t="s">
        <v>194</v>
      </c>
      <c r="B5" s="350">
        <v>274</v>
      </c>
      <c r="C5" s="349">
        <v>165756</v>
      </c>
    </row>
    <row r="6" spans="1:7" s="302" customFormat="1" ht="11.65" customHeight="1" outlineLevel="3" x14ac:dyDescent="0.2">
      <c r="A6" s="351" t="s">
        <v>196</v>
      </c>
      <c r="B6" s="352">
        <v>11</v>
      </c>
      <c r="C6" s="353">
        <v>6633</v>
      </c>
    </row>
    <row r="7" spans="1:7" s="302" customFormat="1" ht="11.65" customHeight="1" outlineLevel="3" x14ac:dyDescent="0.2">
      <c r="A7" s="351" t="s">
        <v>197</v>
      </c>
      <c r="B7" s="352">
        <v>112</v>
      </c>
      <c r="C7" s="353">
        <v>67758</v>
      </c>
    </row>
    <row r="8" spans="1:7" s="302" customFormat="1" ht="11.65" customHeight="1" outlineLevel="3" x14ac:dyDescent="0.2">
      <c r="A8" s="351" t="s">
        <v>8</v>
      </c>
      <c r="B8" s="352">
        <v>151</v>
      </c>
      <c r="C8" s="353">
        <v>91365</v>
      </c>
    </row>
    <row r="9" spans="1:7" s="302" customFormat="1" ht="11.65" customHeight="1" outlineLevel="3" x14ac:dyDescent="0.2">
      <c r="A9" s="347" t="s">
        <v>198</v>
      </c>
      <c r="B9" s="350">
        <v>630</v>
      </c>
      <c r="C9" s="349">
        <v>412196</v>
      </c>
    </row>
    <row r="10" spans="1:7" s="302" customFormat="1" ht="11.65" customHeight="1" outlineLevel="3" x14ac:dyDescent="0.2">
      <c r="A10" s="351" t="s">
        <v>196</v>
      </c>
      <c r="B10" s="352">
        <v>126</v>
      </c>
      <c r="C10" s="353">
        <v>82439</v>
      </c>
    </row>
    <row r="11" spans="1:7" s="302" customFormat="1" ht="11.65" customHeight="1" outlineLevel="2" x14ac:dyDescent="0.2">
      <c r="A11" s="351" t="s">
        <v>197</v>
      </c>
      <c r="B11" s="352">
        <v>126</v>
      </c>
      <c r="C11" s="353">
        <v>82439</v>
      </c>
    </row>
    <row r="12" spans="1:7" s="302" customFormat="1" ht="11.65" customHeight="1" outlineLevel="3" x14ac:dyDescent="0.2">
      <c r="A12" s="351" t="s">
        <v>8</v>
      </c>
      <c r="B12" s="352">
        <v>126</v>
      </c>
      <c r="C12" s="353">
        <v>82440</v>
      </c>
    </row>
    <row r="13" spans="1:7" s="302" customFormat="1" ht="11.65" customHeight="1" outlineLevel="3" x14ac:dyDescent="0.2">
      <c r="A13" s="351" t="s">
        <v>195</v>
      </c>
      <c r="B13" s="352">
        <v>252</v>
      </c>
      <c r="C13" s="353">
        <v>164878</v>
      </c>
    </row>
    <row r="14" spans="1:7" s="302" customFormat="1" ht="11.65" customHeight="1" outlineLevel="3" x14ac:dyDescent="0.2">
      <c r="A14" s="347" t="s">
        <v>199</v>
      </c>
      <c r="B14" s="350">
        <v>630</v>
      </c>
      <c r="C14" s="349">
        <v>412196</v>
      </c>
    </row>
    <row r="15" spans="1:7" s="302" customFormat="1" ht="11.65" customHeight="1" outlineLevel="3" x14ac:dyDescent="0.2">
      <c r="A15" s="351" t="s">
        <v>196</v>
      </c>
      <c r="B15" s="352">
        <v>126</v>
      </c>
      <c r="C15" s="353">
        <v>82439</v>
      </c>
    </row>
    <row r="16" spans="1:7" s="302" customFormat="1" ht="11.65" customHeight="1" outlineLevel="3" x14ac:dyDescent="0.2">
      <c r="A16" s="351" t="s">
        <v>197</v>
      </c>
      <c r="B16" s="352">
        <v>126</v>
      </c>
      <c r="C16" s="353">
        <v>82439</v>
      </c>
    </row>
    <row r="17" spans="1:3" s="302" customFormat="1" ht="11.65" customHeight="1" outlineLevel="2" x14ac:dyDescent="0.2">
      <c r="A17" s="351" t="s">
        <v>8</v>
      </c>
      <c r="B17" s="352">
        <v>126</v>
      </c>
      <c r="C17" s="353">
        <v>82440</v>
      </c>
    </row>
    <row r="18" spans="1:3" s="302" customFormat="1" ht="11.65" customHeight="1" outlineLevel="3" x14ac:dyDescent="0.2">
      <c r="A18" s="351" t="s">
        <v>195</v>
      </c>
      <c r="B18" s="352">
        <v>252</v>
      </c>
      <c r="C18" s="353">
        <v>164878</v>
      </c>
    </row>
    <row r="19" spans="1:3" s="302" customFormat="1" ht="11.65" customHeight="1" outlineLevel="3" x14ac:dyDescent="0.2">
      <c r="A19" s="347" t="s">
        <v>200</v>
      </c>
      <c r="B19" s="350">
        <v>635</v>
      </c>
      <c r="C19" s="349">
        <v>412199</v>
      </c>
    </row>
    <row r="20" spans="1:3" s="302" customFormat="1" ht="11.65" customHeight="1" outlineLevel="3" x14ac:dyDescent="0.2">
      <c r="A20" s="351" t="s">
        <v>196</v>
      </c>
      <c r="B20" s="352">
        <v>127</v>
      </c>
      <c r="C20" s="353">
        <v>82440</v>
      </c>
    </row>
    <row r="21" spans="1:3" s="302" customFormat="1" ht="11.65" customHeight="1" outlineLevel="3" x14ac:dyDescent="0.2">
      <c r="A21" s="351" t="s">
        <v>197</v>
      </c>
      <c r="B21" s="352">
        <v>127</v>
      </c>
      <c r="C21" s="353">
        <v>82440</v>
      </c>
    </row>
    <row r="22" spans="1:3" s="302" customFormat="1" ht="11.65" customHeight="1" outlineLevel="3" x14ac:dyDescent="0.2">
      <c r="A22" s="351" t="s">
        <v>8</v>
      </c>
      <c r="B22" s="352">
        <v>127</v>
      </c>
      <c r="C22" s="353">
        <v>82439</v>
      </c>
    </row>
    <row r="23" spans="1:3" s="302" customFormat="1" ht="11.65" customHeight="1" outlineLevel="2" x14ac:dyDescent="0.2">
      <c r="A23" s="351" t="s">
        <v>195</v>
      </c>
      <c r="B23" s="352">
        <v>254</v>
      </c>
      <c r="C23" s="353">
        <v>164880</v>
      </c>
    </row>
    <row r="24" spans="1:3" s="302" customFormat="1" ht="11.65" customHeight="1" outlineLevel="3" x14ac:dyDescent="0.2">
      <c r="A24" s="444" t="s">
        <v>67</v>
      </c>
      <c r="B24" s="444"/>
      <c r="C24" s="444"/>
    </row>
    <row r="25" spans="1:3" s="302" customFormat="1" ht="11.65" customHeight="1" outlineLevel="3" x14ac:dyDescent="0.2">
      <c r="A25" s="347" t="s">
        <v>3251</v>
      </c>
      <c r="B25" s="350">
        <v>277</v>
      </c>
      <c r="C25" s="349">
        <v>162678</v>
      </c>
    </row>
    <row r="26" spans="1:3" s="302" customFormat="1" ht="11.65" customHeight="1" outlineLevel="3" x14ac:dyDescent="0.2">
      <c r="A26" s="347" t="s">
        <v>194</v>
      </c>
      <c r="B26" s="350">
        <v>120</v>
      </c>
      <c r="C26" s="349">
        <v>69300</v>
      </c>
    </row>
    <row r="27" spans="1:3" s="302" customFormat="1" ht="11.65" customHeight="1" outlineLevel="3" x14ac:dyDescent="0.2">
      <c r="A27" s="351" t="s">
        <v>196</v>
      </c>
      <c r="B27" s="352">
        <v>24</v>
      </c>
      <c r="C27" s="353">
        <v>13860</v>
      </c>
    </row>
    <row r="28" spans="1:3" s="302" customFormat="1" ht="11.65" customHeight="1" x14ac:dyDescent="0.2">
      <c r="A28" s="351" t="s">
        <v>197</v>
      </c>
      <c r="B28" s="352">
        <v>24</v>
      </c>
      <c r="C28" s="353">
        <v>13860</v>
      </c>
    </row>
    <row r="29" spans="1:3" s="302" customFormat="1" ht="11.65" customHeight="1" x14ac:dyDescent="0.2">
      <c r="A29" s="351" t="s">
        <v>8</v>
      </c>
      <c r="B29" s="352">
        <v>24</v>
      </c>
      <c r="C29" s="353">
        <v>13860</v>
      </c>
    </row>
    <row r="30" spans="1:3" s="302" customFormat="1" ht="11.65" customHeight="1" outlineLevel="1" x14ac:dyDescent="0.2">
      <c r="A30" s="351" t="s">
        <v>195</v>
      </c>
      <c r="B30" s="352">
        <v>48</v>
      </c>
      <c r="C30" s="353">
        <v>27720</v>
      </c>
    </row>
    <row r="31" spans="1:3" s="302" customFormat="1" ht="11.65" customHeight="1" outlineLevel="2" x14ac:dyDescent="0.2">
      <c r="A31" s="347" t="s">
        <v>198</v>
      </c>
      <c r="B31" s="350">
        <v>55</v>
      </c>
      <c r="C31" s="349">
        <v>31125</v>
      </c>
    </row>
    <row r="32" spans="1:3" s="302" customFormat="1" ht="11.65" customHeight="1" outlineLevel="3" x14ac:dyDescent="0.2">
      <c r="A32" s="351" t="s">
        <v>196</v>
      </c>
      <c r="B32" s="352">
        <v>11</v>
      </c>
      <c r="C32" s="353">
        <v>6225</v>
      </c>
    </row>
    <row r="33" spans="1:3" s="302" customFormat="1" ht="11.65" customHeight="1" outlineLevel="3" x14ac:dyDescent="0.2">
      <c r="A33" s="351" t="s">
        <v>197</v>
      </c>
      <c r="B33" s="352">
        <v>11</v>
      </c>
      <c r="C33" s="353">
        <v>6225</v>
      </c>
    </row>
    <row r="34" spans="1:3" s="302" customFormat="1" ht="11.65" customHeight="1" outlineLevel="3" x14ac:dyDescent="0.2">
      <c r="A34" s="351" t="s">
        <v>8</v>
      </c>
      <c r="B34" s="352">
        <v>11</v>
      </c>
      <c r="C34" s="353">
        <v>6225</v>
      </c>
    </row>
    <row r="35" spans="1:3" s="302" customFormat="1" ht="11.65" customHeight="1" outlineLevel="3" x14ac:dyDescent="0.2">
      <c r="A35" s="351" t="s">
        <v>195</v>
      </c>
      <c r="B35" s="352">
        <v>22</v>
      </c>
      <c r="C35" s="353">
        <v>12450</v>
      </c>
    </row>
    <row r="36" spans="1:3" s="302" customFormat="1" ht="11.65" customHeight="1" outlineLevel="3" x14ac:dyDescent="0.2">
      <c r="A36" s="347" t="s">
        <v>199</v>
      </c>
      <c r="B36" s="350">
        <v>55</v>
      </c>
      <c r="C36" s="349">
        <v>31125</v>
      </c>
    </row>
    <row r="37" spans="1:3" s="302" customFormat="1" ht="11.65" customHeight="1" outlineLevel="2" x14ac:dyDescent="0.2">
      <c r="A37" s="351" t="s">
        <v>196</v>
      </c>
      <c r="B37" s="352">
        <v>11</v>
      </c>
      <c r="C37" s="353">
        <v>6225</v>
      </c>
    </row>
    <row r="38" spans="1:3" s="302" customFormat="1" ht="11.65" customHeight="1" outlineLevel="3" x14ac:dyDescent="0.2">
      <c r="A38" s="351" t="s">
        <v>197</v>
      </c>
      <c r="B38" s="352">
        <v>11</v>
      </c>
      <c r="C38" s="353">
        <v>6225</v>
      </c>
    </row>
    <row r="39" spans="1:3" s="302" customFormat="1" ht="11.65" customHeight="1" outlineLevel="3" x14ac:dyDescent="0.2">
      <c r="A39" s="351" t="s">
        <v>8</v>
      </c>
      <c r="B39" s="352">
        <v>11</v>
      </c>
      <c r="C39" s="353">
        <v>6225</v>
      </c>
    </row>
    <row r="40" spans="1:3" s="302" customFormat="1" ht="11.65" customHeight="1" outlineLevel="3" x14ac:dyDescent="0.2">
      <c r="A40" s="351" t="s">
        <v>195</v>
      </c>
      <c r="B40" s="352">
        <v>22</v>
      </c>
      <c r="C40" s="353">
        <v>12450</v>
      </c>
    </row>
    <row r="41" spans="1:3" s="302" customFormat="1" ht="11.65" customHeight="1" outlineLevel="3" x14ac:dyDescent="0.2">
      <c r="A41" s="347" t="s">
        <v>200</v>
      </c>
      <c r="B41" s="350">
        <v>47</v>
      </c>
      <c r="C41" s="349">
        <v>31128</v>
      </c>
    </row>
    <row r="42" spans="1:3" s="302" customFormat="1" ht="11.65" customHeight="1" outlineLevel="3" x14ac:dyDescent="0.2">
      <c r="A42" s="351" t="s">
        <v>196</v>
      </c>
      <c r="B42" s="352">
        <v>9</v>
      </c>
      <c r="C42" s="353">
        <v>6226</v>
      </c>
    </row>
    <row r="43" spans="1:3" s="302" customFormat="1" ht="11.65" customHeight="1" outlineLevel="2" x14ac:dyDescent="0.2">
      <c r="A43" s="351" t="s">
        <v>197</v>
      </c>
      <c r="B43" s="352">
        <v>9</v>
      </c>
      <c r="C43" s="353">
        <v>6226</v>
      </c>
    </row>
    <row r="44" spans="1:3" s="302" customFormat="1" ht="11.65" customHeight="1" outlineLevel="3" x14ac:dyDescent="0.2">
      <c r="A44" s="351" t="s">
        <v>8</v>
      </c>
      <c r="B44" s="352">
        <v>11</v>
      </c>
      <c r="C44" s="353">
        <v>6224</v>
      </c>
    </row>
    <row r="45" spans="1:3" s="302" customFormat="1" ht="11.65" customHeight="1" outlineLevel="3" x14ac:dyDescent="0.2">
      <c r="A45" s="351" t="s">
        <v>195</v>
      </c>
      <c r="B45" s="352">
        <v>18</v>
      </c>
      <c r="C45" s="353">
        <v>12452</v>
      </c>
    </row>
    <row r="46" spans="1:3" s="302" customFormat="1" ht="11.65" customHeight="1" outlineLevel="3" x14ac:dyDescent="0.2">
      <c r="A46" s="444" t="s">
        <v>31</v>
      </c>
      <c r="B46" s="444"/>
      <c r="C46" s="444"/>
    </row>
    <row r="47" spans="1:3" s="302" customFormat="1" ht="11.65" customHeight="1" outlineLevel="3" x14ac:dyDescent="0.2">
      <c r="A47" s="347" t="s">
        <v>3251</v>
      </c>
      <c r="B47" s="350">
        <v>385</v>
      </c>
      <c r="C47" s="349">
        <v>291641</v>
      </c>
    </row>
    <row r="48" spans="1:3" s="302" customFormat="1" ht="11.65" customHeight="1" outlineLevel="2" x14ac:dyDescent="0.2">
      <c r="A48" s="347" t="s">
        <v>194</v>
      </c>
      <c r="B48" s="350">
        <v>91</v>
      </c>
      <c r="C48" s="349">
        <v>69340</v>
      </c>
    </row>
    <row r="49" spans="1:3" s="302" customFormat="1" ht="11.65" customHeight="1" outlineLevel="3" x14ac:dyDescent="0.2">
      <c r="A49" s="351" t="s">
        <v>196</v>
      </c>
      <c r="B49" s="352">
        <v>18</v>
      </c>
      <c r="C49" s="353">
        <v>13868</v>
      </c>
    </row>
    <row r="50" spans="1:3" s="302" customFormat="1" ht="11.65" customHeight="1" outlineLevel="3" x14ac:dyDescent="0.2">
      <c r="A50" s="351" t="s">
        <v>197</v>
      </c>
      <c r="B50" s="352">
        <v>19</v>
      </c>
      <c r="C50" s="353">
        <v>13868</v>
      </c>
    </row>
    <row r="51" spans="1:3" s="302" customFormat="1" ht="11.65" customHeight="1" outlineLevel="3" x14ac:dyDescent="0.2">
      <c r="A51" s="351" t="s">
        <v>8</v>
      </c>
      <c r="B51" s="352">
        <v>18</v>
      </c>
      <c r="C51" s="353">
        <v>13868</v>
      </c>
    </row>
    <row r="52" spans="1:3" s="302" customFormat="1" ht="11.65" customHeight="1" outlineLevel="3" x14ac:dyDescent="0.2">
      <c r="A52" s="351" t="s">
        <v>195</v>
      </c>
      <c r="B52" s="352">
        <v>36</v>
      </c>
      <c r="C52" s="353">
        <v>27736</v>
      </c>
    </row>
    <row r="53" spans="1:3" s="302" customFormat="1" ht="11.65" customHeight="1" outlineLevel="3" x14ac:dyDescent="0.2">
      <c r="A53" s="347" t="s">
        <v>198</v>
      </c>
      <c r="B53" s="350">
        <v>100</v>
      </c>
      <c r="C53" s="349">
        <v>74100</v>
      </c>
    </row>
    <row r="54" spans="1:3" s="302" customFormat="1" ht="11.65" customHeight="1" x14ac:dyDescent="0.2">
      <c r="A54" s="351" t="s">
        <v>196</v>
      </c>
      <c r="B54" s="352">
        <v>20</v>
      </c>
      <c r="C54" s="353">
        <v>14820</v>
      </c>
    </row>
    <row r="55" spans="1:3" s="302" customFormat="1" ht="11.65" customHeight="1" x14ac:dyDescent="0.2">
      <c r="A55" s="351" t="s">
        <v>197</v>
      </c>
      <c r="B55" s="352">
        <v>20</v>
      </c>
      <c r="C55" s="353">
        <v>14820</v>
      </c>
    </row>
    <row r="56" spans="1:3" s="302" customFormat="1" ht="11.65" customHeight="1" outlineLevel="1" x14ac:dyDescent="0.2">
      <c r="A56" s="351" t="s">
        <v>8</v>
      </c>
      <c r="B56" s="352">
        <v>20</v>
      </c>
      <c r="C56" s="353">
        <v>14820</v>
      </c>
    </row>
    <row r="57" spans="1:3" s="302" customFormat="1" ht="11.65" customHeight="1" outlineLevel="2" x14ac:dyDescent="0.2">
      <c r="A57" s="351" t="s">
        <v>195</v>
      </c>
      <c r="B57" s="352">
        <v>40</v>
      </c>
      <c r="C57" s="353">
        <v>29640</v>
      </c>
    </row>
    <row r="58" spans="1:3" s="302" customFormat="1" ht="11.65" customHeight="1" outlineLevel="3" x14ac:dyDescent="0.2">
      <c r="A58" s="347" t="s">
        <v>199</v>
      </c>
      <c r="B58" s="350">
        <v>100</v>
      </c>
      <c r="C58" s="349">
        <v>74100</v>
      </c>
    </row>
    <row r="59" spans="1:3" s="302" customFormat="1" ht="11.65" customHeight="1" outlineLevel="3" x14ac:dyDescent="0.2">
      <c r="A59" s="351" t="s">
        <v>196</v>
      </c>
      <c r="B59" s="352">
        <v>20</v>
      </c>
      <c r="C59" s="353">
        <v>14820</v>
      </c>
    </row>
    <row r="60" spans="1:3" s="302" customFormat="1" ht="11.65" customHeight="1" outlineLevel="3" x14ac:dyDescent="0.2">
      <c r="A60" s="351" t="s">
        <v>197</v>
      </c>
      <c r="B60" s="352">
        <v>20</v>
      </c>
      <c r="C60" s="353">
        <v>14820</v>
      </c>
    </row>
    <row r="61" spans="1:3" s="302" customFormat="1" ht="11.65" customHeight="1" outlineLevel="3" x14ac:dyDescent="0.2">
      <c r="A61" s="351" t="s">
        <v>8</v>
      </c>
      <c r="B61" s="352">
        <v>20</v>
      </c>
      <c r="C61" s="353">
        <v>14820</v>
      </c>
    </row>
    <row r="62" spans="1:3" s="302" customFormat="1" ht="11.65" customHeight="1" outlineLevel="3" x14ac:dyDescent="0.2">
      <c r="A62" s="351" t="s">
        <v>195</v>
      </c>
      <c r="B62" s="352">
        <v>40</v>
      </c>
      <c r="C62" s="353">
        <v>29640</v>
      </c>
    </row>
    <row r="63" spans="1:3" s="302" customFormat="1" ht="11.65" customHeight="1" outlineLevel="2" x14ac:dyDescent="0.2">
      <c r="A63" s="347" t="s">
        <v>200</v>
      </c>
      <c r="B63" s="350">
        <v>94</v>
      </c>
      <c r="C63" s="349">
        <v>74101</v>
      </c>
    </row>
    <row r="64" spans="1:3" s="302" customFormat="1" ht="11.65" customHeight="1" outlineLevel="3" x14ac:dyDescent="0.2">
      <c r="A64" s="351" t="s">
        <v>196</v>
      </c>
      <c r="B64" s="352">
        <v>19</v>
      </c>
      <c r="C64" s="353">
        <v>14820</v>
      </c>
    </row>
    <row r="65" spans="1:3" s="302" customFormat="1" ht="11.65" customHeight="1" outlineLevel="3" x14ac:dyDescent="0.2">
      <c r="A65" s="351" t="s">
        <v>197</v>
      </c>
      <c r="B65" s="352">
        <v>19</v>
      </c>
      <c r="C65" s="353">
        <v>14820</v>
      </c>
    </row>
    <row r="66" spans="1:3" s="302" customFormat="1" ht="11.65" customHeight="1" outlineLevel="3" x14ac:dyDescent="0.2">
      <c r="A66" s="351" t="s">
        <v>8</v>
      </c>
      <c r="B66" s="352">
        <v>18</v>
      </c>
      <c r="C66" s="353">
        <v>14821</v>
      </c>
    </row>
    <row r="67" spans="1:3" s="302" customFormat="1" ht="11.65" customHeight="1" outlineLevel="3" x14ac:dyDescent="0.2">
      <c r="A67" s="351" t="s">
        <v>195</v>
      </c>
      <c r="B67" s="352">
        <v>38</v>
      </c>
      <c r="C67" s="353">
        <v>29640</v>
      </c>
    </row>
    <row r="68" spans="1:3" s="302" customFormat="1" ht="11.65" customHeight="1" outlineLevel="2" x14ac:dyDescent="0.2">
      <c r="A68" s="444" t="s">
        <v>32</v>
      </c>
      <c r="B68" s="444"/>
      <c r="C68" s="444"/>
    </row>
    <row r="69" spans="1:3" s="302" customFormat="1" ht="11.65" customHeight="1" outlineLevel="3" x14ac:dyDescent="0.2">
      <c r="A69" s="347" t="s">
        <v>3251</v>
      </c>
      <c r="B69" s="348">
        <v>1337</v>
      </c>
      <c r="C69" s="349">
        <v>785195</v>
      </c>
    </row>
    <row r="70" spans="1:3" s="302" customFormat="1" ht="11.65" customHeight="1" outlineLevel="3" x14ac:dyDescent="0.2">
      <c r="A70" s="347" t="s">
        <v>194</v>
      </c>
      <c r="B70" s="350">
        <v>75</v>
      </c>
      <c r="C70" s="349">
        <v>44045</v>
      </c>
    </row>
    <row r="71" spans="1:3" s="302" customFormat="1" ht="11.65" customHeight="1" outlineLevel="3" x14ac:dyDescent="0.2">
      <c r="A71" s="351" t="s">
        <v>196</v>
      </c>
      <c r="B71" s="352">
        <v>15</v>
      </c>
      <c r="C71" s="353">
        <v>8809</v>
      </c>
    </row>
    <row r="72" spans="1:3" s="302" customFormat="1" ht="11.65" customHeight="1" outlineLevel="3" x14ac:dyDescent="0.2">
      <c r="A72" s="351" t="s">
        <v>197</v>
      </c>
      <c r="B72" s="352">
        <v>15</v>
      </c>
      <c r="C72" s="353">
        <v>8809</v>
      </c>
    </row>
    <row r="73" spans="1:3" s="302" customFormat="1" ht="11.65" customHeight="1" outlineLevel="3" x14ac:dyDescent="0.2">
      <c r="A73" s="351" t="s">
        <v>8</v>
      </c>
      <c r="B73" s="352">
        <v>15</v>
      </c>
      <c r="C73" s="353">
        <v>8809</v>
      </c>
    </row>
    <row r="74" spans="1:3" s="302" customFormat="1" ht="11.65" customHeight="1" outlineLevel="2" x14ac:dyDescent="0.2">
      <c r="A74" s="351" t="s">
        <v>195</v>
      </c>
      <c r="B74" s="352">
        <v>30</v>
      </c>
      <c r="C74" s="353">
        <v>17618</v>
      </c>
    </row>
    <row r="75" spans="1:3" s="302" customFormat="1" ht="11.65" customHeight="1" outlineLevel="3" x14ac:dyDescent="0.2">
      <c r="A75" s="347" t="s">
        <v>198</v>
      </c>
      <c r="B75" s="350">
        <v>420</v>
      </c>
      <c r="C75" s="349">
        <v>247050</v>
      </c>
    </row>
    <row r="76" spans="1:3" s="302" customFormat="1" ht="11.65" customHeight="1" outlineLevel="3" x14ac:dyDescent="0.2">
      <c r="A76" s="351" t="s">
        <v>196</v>
      </c>
      <c r="B76" s="352">
        <v>84</v>
      </c>
      <c r="C76" s="353">
        <v>49410</v>
      </c>
    </row>
    <row r="77" spans="1:3" s="302" customFormat="1" ht="11.65" customHeight="1" outlineLevel="3" x14ac:dyDescent="0.2">
      <c r="A77" s="351" t="s">
        <v>197</v>
      </c>
      <c r="B77" s="352">
        <v>84</v>
      </c>
      <c r="C77" s="353">
        <v>49410</v>
      </c>
    </row>
    <row r="78" spans="1:3" s="302" customFormat="1" ht="11.65" customHeight="1" outlineLevel="3" x14ac:dyDescent="0.2">
      <c r="A78" s="351" t="s">
        <v>8</v>
      </c>
      <c r="B78" s="352">
        <v>84</v>
      </c>
      <c r="C78" s="353">
        <v>49410</v>
      </c>
    </row>
    <row r="79" spans="1:3" s="302" customFormat="1" ht="11.65" customHeight="1" outlineLevel="3" x14ac:dyDescent="0.2">
      <c r="A79" s="351" t="s">
        <v>195</v>
      </c>
      <c r="B79" s="352">
        <v>168</v>
      </c>
      <c r="C79" s="353">
        <v>98820</v>
      </c>
    </row>
    <row r="80" spans="1:3" s="302" customFormat="1" ht="11.65" customHeight="1" x14ac:dyDescent="0.2">
      <c r="A80" s="347" t="s">
        <v>199</v>
      </c>
      <c r="B80" s="350">
        <v>420</v>
      </c>
      <c r="C80" s="349">
        <v>247050</v>
      </c>
    </row>
    <row r="81" spans="1:3" s="302" customFormat="1" ht="11.65" customHeight="1" x14ac:dyDescent="0.2">
      <c r="A81" s="351" t="s">
        <v>196</v>
      </c>
      <c r="B81" s="352">
        <v>84</v>
      </c>
      <c r="C81" s="353">
        <v>49410</v>
      </c>
    </row>
    <row r="82" spans="1:3" s="302" customFormat="1" ht="11.65" customHeight="1" outlineLevel="1" x14ac:dyDescent="0.2">
      <c r="A82" s="351" t="s">
        <v>197</v>
      </c>
      <c r="B82" s="352">
        <v>84</v>
      </c>
      <c r="C82" s="353">
        <v>49410</v>
      </c>
    </row>
    <row r="83" spans="1:3" s="302" customFormat="1" ht="11.65" customHeight="1" outlineLevel="2" x14ac:dyDescent="0.2">
      <c r="A83" s="351" t="s">
        <v>8</v>
      </c>
      <c r="B83" s="352">
        <v>84</v>
      </c>
      <c r="C83" s="353">
        <v>49410</v>
      </c>
    </row>
    <row r="84" spans="1:3" s="302" customFormat="1" ht="11.65" customHeight="1" outlineLevel="3" x14ac:dyDescent="0.2">
      <c r="A84" s="351" t="s">
        <v>195</v>
      </c>
      <c r="B84" s="352">
        <v>168</v>
      </c>
      <c r="C84" s="353">
        <v>98820</v>
      </c>
    </row>
    <row r="85" spans="1:3" s="302" customFormat="1" ht="11.65" customHeight="1" outlineLevel="3" x14ac:dyDescent="0.2">
      <c r="A85" s="347" t="s">
        <v>200</v>
      </c>
      <c r="B85" s="350">
        <v>422</v>
      </c>
      <c r="C85" s="349">
        <v>247050</v>
      </c>
    </row>
    <row r="86" spans="1:3" s="302" customFormat="1" ht="11.65" customHeight="1" outlineLevel="3" x14ac:dyDescent="0.2">
      <c r="A86" s="351" t="s">
        <v>196</v>
      </c>
      <c r="B86" s="352">
        <v>84</v>
      </c>
      <c r="C86" s="353">
        <v>49410</v>
      </c>
    </row>
    <row r="87" spans="1:3" s="302" customFormat="1" ht="11.65" customHeight="1" outlineLevel="3" x14ac:dyDescent="0.2">
      <c r="A87" s="351" t="s">
        <v>197</v>
      </c>
      <c r="B87" s="352">
        <v>85</v>
      </c>
      <c r="C87" s="353">
        <v>49410</v>
      </c>
    </row>
    <row r="88" spans="1:3" s="302" customFormat="1" ht="11.65" customHeight="1" outlineLevel="3" x14ac:dyDescent="0.2">
      <c r="A88" s="351" t="s">
        <v>8</v>
      </c>
      <c r="B88" s="352">
        <v>85</v>
      </c>
      <c r="C88" s="353">
        <v>49410</v>
      </c>
    </row>
    <row r="89" spans="1:3" s="302" customFormat="1" ht="11.65" customHeight="1" outlineLevel="2" x14ac:dyDescent="0.2">
      <c r="A89" s="351" t="s">
        <v>195</v>
      </c>
      <c r="B89" s="352">
        <v>168</v>
      </c>
      <c r="C89" s="353">
        <v>98820</v>
      </c>
    </row>
    <row r="90" spans="1:3" s="302" customFormat="1" ht="11.65" customHeight="1" outlineLevel="3" x14ac:dyDescent="0.2">
      <c r="A90" s="444" t="s">
        <v>33</v>
      </c>
      <c r="B90" s="444"/>
      <c r="C90" s="444"/>
    </row>
    <row r="91" spans="1:3" s="302" customFormat="1" ht="11.65" customHeight="1" outlineLevel="3" x14ac:dyDescent="0.2">
      <c r="A91" s="347" t="s">
        <v>3251</v>
      </c>
      <c r="B91" s="348">
        <v>1119</v>
      </c>
      <c r="C91" s="349">
        <v>702964</v>
      </c>
    </row>
    <row r="92" spans="1:3" s="302" customFormat="1" ht="11.65" customHeight="1" outlineLevel="3" x14ac:dyDescent="0.2">
      <c r="A92" s="347" t="s">
        <v>194</v>
      </c>
      <c r="B92" s="350">
        <v>195</v>
      </c>
      <c r="C92" s="349">
        <v>121395</v>
      </c>
    </row>
    <row r="93" spans="1:3" s="302" customFormat="1" ht="11.65" customHeight="1" outlineLevel="3" x14ac:dyDescent="0.2">
      <c r="A93" s="351" t="s">
        <v>196</v>
      </c>
      <c r="B93" s="352">
        <v>39</v>
      </c>
      <c r="C93" s="353">
        <v>24279</v>
      </c>
    </row>
    <row r="94" spans="1:3" s="302" customFormat="1" ht="11.65" customHeight="1" outlineLevel="2" x14ac:dyDescent="0.2">
      <c r="A94" s="351" t="s">
        <v>197</v>
      </c>
      <c r="B94" s="352">
        <v>39</v>
      </c>
      <c r="C94" s="353">
        <v>24279</v>
      </c>
    </row>
    <row r="95" spans="1:3" s="302" customFormat="1" ht="11.65" customHeight="1" outlineLevel="3" x14ac:dyDescent="0.2">
      <c r="A95" s="351" t="s">
        <v>8</v>
      </c>
      <c r="B95" s="352">
        <v>39</v>
      </c>
      <c r="C95" s="353">
        <v>24279</v>
      </c>
    </row>
    <row r="96" spans="1:3" s="302" customFormat="1" ht="11.65" customHeight="1" outlineLevel="3" x14ac:dyDescent="0.2">
      <c r="A96" s="351" t="s">
        <v>195</v>
      </c>
      <c r="B96" s="352">
        <v>78</v>
      </c>
      <c r="C96" s="353">
        <v>48558</v>
      </c>
    </row>
    <row r="97" spans="1:3" s="302" customFormat="1" ht="11.65" customHeight="1" outlineLevel="3" x14ac:dyDescent="0.2">
      <c r="A97" s="347" t="s">
        <v>198</v>
      </c>
      <c r="B97" s="350">
        <v>310</v>
      </c>
      <c r="C97" s="349">
        <v>193855</v>
      </c>
    </row>
    <row r="98" spans="1:3" s="302" customFormat="1" ht="11.65" customHeight="1" outlineLevel="3" x14ac:dyDescent="0.2">
      <c r="A98" s="351" t="s">
        <v>196</v>
      </c>
      <c r="B98" s="352">
        <v>62</v>
      </c>
      <c r="C98" s="353">
        <v>38771</v>
      </c>
    </row>
    <row r="99" spans="1:3" s="302" customFormat="1" ht="11.65" customHeight="1" outlineLevel="3" x14ac:dyDescent="0.2">
      <c r="A99" s="351" t="s">
        <v>197</v>
      </c>
      <c r="B99" s="352">
        <v>62</v>
      </c>
      <c r="C99" s="353">
        <v>38771</v>
      </c>
    </row>
    <row r="100" spans="1:3" s="302" customFormat="1" ht="11.65" customHeight="1" outlineLevel="2" x14ac:dyDescent="0.2">
      <c r="A100" s="351" t="s">
        <v>8</v>
      </c>
      <c r="B100" s="352">
        <v>62</v>
      </c>
      <c r="C100" s="353">
        <v>38771</v>
      </c>
    </row>
    <row r="101" spans="1:3" s="302" customFormat="1" ht="11.65" customHeight="1" outlineLevel="3" x14ac:dyDescent="0.2">
      <c r="A101" s="351" t="s">
        <v>195</v>
      </c>
      <c r="B101" s="352">
        <v>124</v>
      </c>
      <c r="C101" s="353">
        <v>77542</v>
      </c>
    </row>
    <row r="102" spans="1:3" s="302" customFormat="1" ht="11.65" customHeight="1" outlineLevel="3" x14ac:dyDescent="0.2">
      <c r="A102" s="347" t="s">
        <v>199</v>
      </c>
      <c r="B102" s="350">
        <v>310</v>
      </c>
      <c r="C102" s="349">
        <v>193855</v>
      </c>
    </row>
    <row r="103" spans="1:3" s="302" customFormat="1" ht="11.65" customHeight="1" outlineLevel="3" x14ac:dyDescent="0.2">
      <c r="A103" s="351" t="s">
        <v>196</v>
      </c>
      <c r="B103" s="352">
        <v>62</v>
      </c>
      <c r="C103" s="353">
        <v>38771</v>
      </c>
    </row>
    <row r="104" spans="1:3" s="302" customFormat="1" ht="11.65" customHeight="1" outlineLevel="3" x14ac:dyDescent="0.2">
      <c r="A104" s="351" t="s">
        <v>197</v>
      </c>
      <c r="B104" s="352">
        <v>62</v>
      </c>
      <c r="C104" s="353">
        <v>38771</v>
      </c>
    </row>
    <row r="105" spans="1:3" s="302" customFormat="1" ht="11.65" customHeight="1" outlineLevel="3" x14ac:dyDescent="0.2">
      <c r="A105" s="351" t="s">
        <v>8</v>
      </c>
      <c r="B105" s="352">
        <v>62</v>
      </c>
      <c r="C105" s="353">
        <v>38771</v>
      </c>
    </row>
    <row r="106" spans="1:3" s="302" customFormat="1" ht="11.65" customHeight="1" x14ac:dyDescent="0.2">
      <c r="A106" s="351" t="s">
        <v>195</v>
      </c>
      <c r="B106" s="352">
        <v>124</v>
      </c>
      <c r="C106" s="353">
        <v>77542</v>
      </c>
    </row>
    <row r="107" spans="1:3" s="302" customFormat="1" ht="11.65" customHeight="1" x14ac:dyDescent="0.2">
      <c r="A107" s="347" t="s">
        <v>200</v>
      </c>
      <c r="B107" s="350">
        <v>304</v>
      </c>
      <c r="C107" s="349">
        <v>193859</v>
      </c>
    </row>
    <row r="108" spans="1:3" s="302" customFormat="1" ht="11.65" customHeight="1" outlineLevel="1" x14ac:dyDescent="0.2">
      <c r="A108" s="351" t="s">
        <v>196</v>
      </c>
      <c r="B108" s="352">
        <v>61</v>
      </c>
      <c r="C108" s="353">
        <v>38772</v>
      </c>
    </row>
    <row r="109" spans="1:3" s="302" customFormat="1" ht="11.65" customHeight="1" outlineLevel="2" x14ac:dyDescent="0.2">
      <c r="A109" s="351" t="s">
        <v>197</v>
      </c>
      <c r="B109" s="352">
        <v>61</v>
      </c>
      <c r="C109" s="353">
        <v>38772</v>
      </c>
    </row>
    <row r="110" spans="1:3" s="302" customFormat="1" ht="11.65" customHeight="1" outlineLevel="3" x14ac:dyDescent="0.2">
      <c r="A110" s="351" t="s">
        <v>8</v>
      </c>
      <c r="B110" s="352">
        <v>60</v>
      </c>
      <c r="C110" s="353">
        <v>38771</v>
      </c>
    </row>
    <row r="111" spans="1:3" s="302" customFormat="1" ht="11.65" customHeight="1" outlineLevel="3" x14ac:dyDescent="0.2">
      <c r="A111" s="351" t="s">
        <v>195</v>
      </c>
      <c r="B111" s="352">
        <v>122</v>
      </c>
      <c r="C111" s="353">
        <v>77544</v>
      </c>
    </row>
    <row r="112" spans="1:3" s="302" customFormat="1" ht="11.65" customHeight="1" outlineLevel="3" x14ac:dyDescent="0.2">
      <c r="A112" s="444" t="s">
        <v>34</v>
      </c>
      <c r="B112" s="444"/>
      <c r="C112" s="444"/>
    </row>
    <row r="113" spans="1:3" s="302" customFormat="1" ht="11.65" customHeight="1" outlineLevel="3" x14ac:dyDescent="0.2">
      <c r="A113" s="347" t="s">
        <v>3251</v>
      </c>
      <c r="B113" s="348">
        <v>1170</v>
      </c>
      <c r="C113" s="349">
        <v>687126</v>
      </c>
    </row>
    <row r="114" spans="1:3" s="302" customFormat="1" ht="11.65" customHeight="1" outlineLevel="2" x14ac:dyDescent="0.2">
      <c r="A114" s="347" t="s">
        <v>194</v>
      </c>
      <c r="B114" s="350">
        <v>100</v>
      </c>
      <c r="C114" s="349">
        <v>59951</v>
      </c>
    </row>
    <row r="115" spans="1:3" s="302" customFormat="1" ht="11.65" customHeight="1" outlineLevel="3" x14ac:dyDescent="0.2">
      <c r="A115" s="351" t="s">
        <v>196</v>
      </c>
      <c r="B115" s="352">
        <v>20</v>
      </c>
      <c r="C115" s="353">
        <v>11990</v>
      </c>
    </row>
    <row r="116" spans="1:3" s="302" customFormat="1" ht="11.65" customHeight="1" outlineLevel="3" x14ac:dyDescent="0.2">
      <c r="A116" s="351" t="s">
        <v>197</v>
      </c>
      <c r="B116" s="352">
        <v>20</v>
      </c>
      <c r="C116" s="353">
        <v>11990</v>
      </c>
    </row>
    <row r="117" spans="1:3" s="302" customFormat="1" ht="11.65" customHeight="1" outlineLevel="3" x14ac:dyDescent="0.2">
      <c r="A117" s="351" t="s">
        <v>8</v>
      </c>
      <c r="B117" s="352">
        <v>20</v>
      </c>
      <c r="C117" s="353">
        <v>11991</v>
      </c>
    </row>
    <row r="118" spans="1:3" s="302" customFormat="1" ht="11.65" customHeight="1" outlineLevel="3" x14ac:dyDescent="0.2">
      <c r="A118" s="351" t="s">
        <v>195</v>
      </c>
      <c r="B118" s="352">
        <v>40</v>
      </c>
      <c r="C118" s="353">
        <v>23980</v>
      </c>
    </row>
    <row r="119" spans="1:3" s="302" customFormat="1" ht="11.65" customHeight="1" outlineLevel="3" x14ac:dyDescent="0.2">
      <c r="A119" s="347" t="s">
        <v>198</v>
      </c>
      <c r="B119" s="350">
        <v>355</v>
      </c>
      <c r="C119" s="349">
        <v>209060</v>
      </c>
    </row>
    <row r="120" spans="1:3" s="302" customFormat="1" ht="11.65" customHeight="1" outlineLevel="2" x14ac:dyDescent="0.2">
      <c r="A120" s="351" t="s">
        <v>196</v>
      </c>
      <c r="B120" s="352">
        <v>71</v>
      </c>
      <c r="C120" s="353">
        <v>41812</v>
      </c>
    </row>
    <row r="121" spans="1:3" s="302" customFormat="1" ht="11.65" customHeight="1" outlineLevel="3" x14ac:dyDescent="0.2">
      <c r="A121" s="351" t="s">
        <v>197</v>
      </c>
      <c r="B121" s="352">
        <v>71</v>
      </c>
      <c r="C121" s="353">
        <v>41812</v>
      </c>
    </row>
    <row r="122" spans="1:3" s="302" customFormat="1" ht="11.65" customHeight="1" outlineLevel="3" x14ac:dyDescent="0.2">
      <c r="A122" s="351" t="s">
        <v>8</v>
      </c>
      <c r="B122" s="352">
        <v>71</v>
      </c>
      <c r="C122" s="353">
        <v>41812</v>
      </c>
    </row>
    <row r="123" spans="1:3" s="302" customFormat="1" ht="11.65" customHeight="1" outlineLevel="3" x14ac:dyDescent="0.2">
      <c r="A123" s="351" t="s">
        <v>195</v>
      </c>
      <c r="B123" s="352">
        <v>142</v>
      </c>
      <c r="C123" s="353">
        <v>83624</v>
      </c>
    </row>
    <row r="124" spans="1:3" s="302" customFormat="1" ht="11.65" customHeight="1" outlineLevel="3" x14ac:dyDescent="0.2">
      <c r="A124" s="347" t="s">
        <v>199</v>
      </c>
      <c r="B124" s="350">
        <v>355</v>
      </c>
      <c r="C124" s="349">
        <v>209060</v>
      </c>
    </row>
    <row r="125" spans="1:3" s="302" customFormat="1" ht="11.65" customHeight="1" outlineLevel="3" x14ac:dyDescent="0.2">
      <c r="A125" s="351" t="s">
        <v>196</v>
      </c>
      <c r="B125" s="352">
        <v>71</v>
      </c>
      <c r="C125" s="353">
        <v>41812</v>
      </c>
    </row>
    <row r="126" spans="1:3" s="302" customFormat="1" ht="11.65" customHeight="1" outlineLevel="2" x14ac:dyDescent="0.2">
      <c r="A126" s="351" t="s">
        <v>197</v>
      </c>
      <c r="B126" s="352">
        <v>71</v>
      </c>
      <c r="C126" s="353">
        <v>41812</v>
      </c>
    </row>
    <row r="127" spans="1:3" s="302" customFormat="1" ht="11.65" customHeight="1" outlineLevel="3" x14ac:dyDescent="0.2">
      <c r="A127" s="351" t="s">
        <v>8</v>
      </c>
      <c r="B127" s="352">
        <v>71</v>
      </c>
      <c r="C127" s="353">
        <v>41812</v>
      </c>
    </row>
    <row r="128" spans="1:3" s="302" customFormat="1" ht="11.65" customHeight="1" outlineLevel="3" x14ac:dyDescent="0.2">
      <c r="A128" s="351" t="s">
        <v>195</v>
      </c>
      <c r="B128" s="352">
        <v>142</v>
      </c>
      <c r="C128" s="353">
        <v>83624</v>
      </c>
    </row>
    <row r="129" spans="1:3" s="302" customFormat="1" ht="11.65" customHeight="1" outlineLevel="3" x14ac:dyDescent="0.2">
      <c r="A129" s="347" t="s">
        <v>200</v>
      </c>
      <c r="B129" s="350">
        <v>360</v>
      </c>
      <c r="C129" s="349">
        <v>209055</v>
      </c>
    </row>
    <row r="130" spans="1:3" s="302" customFormat="1" ht="11.65" customHeight="1" outlineLevel="3" x14ac:dyDescent="0.2">
      <c r="A130" s="351" t="s">
        <v>196</v>
      </c>
      <c r="B130" s="352">
        <v>72</v>
      </c>
      <c r="C130" s="353">
        <v>41811</v>
      </c>
    </row>
    <row r="131" spans="1:3" s="302" customFormat="1" ht="11.65" customHeight="1" outlineLevel="3" x14ac:dyDescent="0.2">
      <c r="A131" s="351" t="s">
        <v>197</v>
      </c>
      <c r="B131" s="352">
        <v>72</v>
      </c>
      <c r="C131" s="353">
        <v>41811</v>
      </c>
    </row>
    <row r="132" spans="1:3" s="302" customFormat="1" ht="11.65" customHeight="1" x14ac:dyDescent="0.2">
      <c r="A132" s="351" t="s">
        <v>8</v>
      </c>
      <c r="B132" s="352">
        <v>72</v>
      </c>
      <c r="C132" s="353">
        <v>41811</v>
      </c>
    </row>
    <row r="133" spans="1:3" s="302" customFormat="1" ht="11.65" customHeight="1" x14ac:dyDescent="0.2">
      <c r="A133" s="351" t="s">
        <v>195</v>
      </c>
      <c r="B133" s="352">
        <v>144</v>
      </c>
      <c r="C133" s="353">
        <v>83622</v>
      </c>
    </row>
    <row r="134" spans="1:3" s="302" customFormat="1" ht="11.65" customHeight="1" outlineLevel="2" x14ac:dyDescent="0.2">
      <c r="A134" s="444" t="s">
        <v>35</v>
      </c>
      <c r="B134" s="444"/>
      <c r="C134" s="444"/>
    </row>
    <row r="135" spans="1:3" s="302" customFormat="1" ht="11.65" customHeight="1" outlineLevel="3" x14ac:dyDescent="0.2">
      <c r="A135" s="347" t="s">
        <v>3251</v>
      </c>
      <c r="B135" s="350">
        <v>968</v>
      </c>
      <c r="C135" s="349">
        <v>568490</v>
      </c>
    </row>
    <row r="136" spans="1:3" s="302" customFormat="1" ht="11.65" customHeight="1" outlineLevel="3" x14ac:dyDescent="0.2">
      <c r="A136" s="347" t="s">
        <v>194</v>
      </c>
      <c r="B136" s="350">
        <v>115</v>
      </c>
      <c r="C136" s="349">
        <v>41240</v>
      </c>
    </row>
    <row r="137" spans="1:3" s="302" customFormat="1" ht="11.65" customHeight="1" outlineLevel="3" x14ac:dyDescent="0.2">
      <c r="A137" s="351" t="s">
        <v>196</v>
      </c>
      <c r="B137" s="352">
        <v>23</v>
      </c>
      <c r="C137" s="353">
        <v>8248</v>
      </c>
    </row>
    <row r="138" spans="1:3" s="302" customFormat="1" ht="11.65" customHeight="1" outlineLevel="3" x14ac:dyDescent="0.2">
      <c r="A138" s="351" t="s">
        <v>197</v>
      </c>
      <c r="B138" s="352">
        <v>23</v>
      </c>
      <c r="C138" s="353">
        <v>8248</v>
      </c>
    </row>
    <row r="139" spans="1:3" s="302" customFormat="1" ht="11.65" customHeight="1" outlineLevel="3" x14ac:dyDescent="0.2">
      <c r="A139" s="351" t="s">
        <v>8</v>
      </c>
      <c r="B139" s="352">
        <v>23</v>
      </c>
      <c r="C139" s="353">
        <v>8248</v>
      </c>
    </row>
    <row r="140" spans="1:3" s="302" customFormat="1" ht="11.65" customHeight="1" outlineLevel="2" x14ac:dyDescent="0.2">
      <c r="A140" s="351" t="s">
        <v>195</v>
      </c>
      <c r="B140" s="352">
        <v>46</v>
      </c>
      <c r="C140" s="353">
        <v>16496</v>
      </c>
    </row>
    <row r="141" spans="1:3" s="302" customFormat="1" ht="11.65" customHeight="1" outlineLevel="3" x14ac:dyDescent="0.2">
      <c r="A141" s="347" t="s">
        <v>198</v>
      </c>
      <c r="B141" s="350">
        <v>285</v>
      </c>
      <c r="C141" s="349">
        <v>175750</v>
      </c>
    </row>
    <row r="142" spans="1:3" s="302" customFormat="1" ht="11.65" customHeight="1" outlineLevel="3" x14ac:dyDescent="0.2">
      <c r="A142" s="351" t="s">
        <v>196</v>
      </c>
      <c r="B142" s="352">
        <v>57</v>
      </c>
      <c r="C142" s="353">
        <v>35150</v>
      </c>
    </row>
    <row r="143" spans="1:3" s="302" customFormat="1" ht="11.65" customHeight="1" outlineLevel="3" x14ac:dyDescent="0.2">
      <c r="A143" s="351" t="s">
        <v>197</v>
      </c>
      <c r="B143" s="352">
        <v>57</v>
      </c>
      <c r="C143" s="353">
        <v>35150</v>
      </c>
    </row>
    <row r="144" spans="1:3" s="302" customFormat="1" ht="11.65" customHeight="1" outlineLevel="3" x14ac:dyDescent="0.2">
      <c r="A144" s="351" t="s">
        <v>8</v>
      </c>
      <c r="B144" s="352">
        <v>57</v>
      </c>
      <c r="C144" s="353">
        <v>35150</v>
      </c>
    </row>
    <row r="145" spans="1:3" s="302" customFormat="1" ht="11.65" customHeight="1" outlineLevel="3" x14ac:dyDescent="0.2">
      <c r="A145" s="351" t="s">
        <v>195</v>
      </c>
      <c r="B145" s="352">
        <v>114</v>
      </c>
      <c r="C145" s="353">
        <v>70300</v>
      </c>
    </row>
    <row r="146" spans="1:3" s="302" customFormat="1" ht="11.65" customHeight="1" outlineLevel="2" x14ac:dyDescent="0.2">
      <c r="A146" s="347" t="s">
        <v>199</v>
      </c>
      <c r="B146" s="350">
        <v>285</v>
      </c>
      <c r="C146" s="349">
        <v>175750</v>
      </c>
    </row>
    <row r="147" spans="1:3" s="302" customFormat="1" ht="11.65" customHeight="1" outlineLevel="3" x14ac:dyDescent="0.2">
      <c r="A147" s="351" t="s">
        <v>196</v>
      </c>
      <c r="B147" s="352">
        <v>57</v>
      </c>
      <c r="C147" s="353">
        <v>35150</v>
      </c>
    </row>
    <row r="148" spans="1:3" s="302" customFormat="1" ht="11.65" customHeight="1" outlineLevel="3" x14ac:dyDescent="0.2">
      <c r="A148" s="351" t="s">
        <v>197</v>
      </c>
      <c r="B148" s="352">
        <v>57</v>
      </c>
      <c r="C148" s="353">
        <v>35150</v>
      </c>
    </row>
    <row r="149" spans="1:3" s="302" customFormat="1" ht="11.65" customHeight="1" outlineLevel="3" x14ac:dyDescent="0.2">
      <c r="A149" s="351" t="s">
        <v>8</v>
      </c>
      <c r="B149" s="352">
        <v>57</v>
      </c>
      <c r="C149" s="353">
        <v>35150</v>
      </c>
    </row>
    <row r="150" spans="1:3" s="302" customFormat="1" ht="11.65" customHeight="1" outlineLevel="3" x14ac:dyDescent="0.2">
      <c r="A150" s="351" t="s">
        <v>195</v>
      </c>
      <c r="B150" s="352">
        <v>114</v>
      </c>
      <c r="C150" s="353">
        <v>70300</v>
      </c>
    </row>
    <row r="151" spans="1:3" s="302" customFormat="1" ht="11.65" customHeight="1" outlineLevel="3" x14ac:dyDescent="0.2">
      <c r="A151" s="347" t="s">
        <v>200</v>
      </c>
      <c r="B151" s="350">
        <v>283</v>
      </c>
      <c r="C151" s="349">
        <v>175750</v>
      </c>
    </row>
    <row r="152" spans="1:3" s="302" customFormat="1" ht="11.65" customHeight="1" outlineLevel="2" x14ac:dyDescent="0.2">
      <c r="A152" s="351" t="s">
        <v>196</v>
      </c>
      <c r="B152" s="352">
        <v>57</v>
      </c>
      <c r="C152" s="353">
        <v>35150</v>
      </c>
    </row>
    <row r="153" spans="1:3" s="302" customFormat="1" ht="11.65" customHeight="1" outlineLevel="3" x14ac:dyDescent="0.2">
      <c r="A153" s="351" t="s">
        <v>197</v>
      </c>
      <c r="B153" s="352">
        <v>57</v>
      </c>
      <c r="C153" s="353">
        <v>35150</v>
      </c>
    </row>
    <row r="154" spans="1:3" s="302" customFormat="1" ht="11.65" customHeight="1" outlineLevel="3" x14ac:dyDescent="0.2">
      <c r="A154" s="351" t="s">
        <v>8</v>
      </c>
      <c r="B154" s="352">
        <v>57</v>
      </c>
      <c r="C154" s="353">
        <v>35150</v>
      </c>
    </row>
    <row r="155" spans="1:3" s="302" customFormat="1" ht="11.65" customHeight="1" outlineLevel="3" x14ac:dyDescent="0.2">
      <c r="A155" s="351" t="s">
        <v>195</v>
      </c>
      <c r="B155" s="352">
        <v>112</v>
      </c>
      <c r="C155" s="353">
        <v>70300</v>
      </c>
    </row>
    <row r="156" spans="1:3" s="302" customFormat="1" ht="11.65" customHeight="1" outlineLevel="3" x14ac:dyDescent="0.2">
      <c r="A156" s="444" t="s">
        <v>27</v>
      </c>
      <c r="B156" s="444"/>
      <c r="C156" s="444"/>
    </row>
    <row r="157" spans="1:3" s="302" customFormat="1" ht="11.65" customHeight="1" x14ac:dyDescent="0.2">
      <c r="A157" s="347" t="s">
        <v>3251</v>
      </c>
      <c r="B157" s="348">
        <v>1729</v>
      </c>
      <c r="C157" s="349">
        <v>1015412</v>
      </c>
    </row>
    <row r="158" spans="1:3" s="302" customFormat="1" ht="11.65" customHeight="1" x14ac:dyDescent="0.2">
      <c r="A158" s="347" t="s">
        <v>194</v>
      </c>
      <c r="B158" s="350">
        <v>287</v>
      </c>
      <c r="C158" s="349">
        <v>167816</v>
      </c>
    </row>
    <row r="159" spans="1:3" s="302" customFormat="1" ht="11.65" customHeight="1" outlineLevel="1" x14ac:dyDescent="0.2">
      <c r="A159" s="351" t="s">
        <v>197</v>
      </c>
      <c r="B159" s="352">
        <v>37</v>
      </c>
      <c r="C159" s="353">
        <v>21897</v>
      </c>
    </row>
    <row r="160" spans="1:3" s="302" customFormat="1" ht="11.65" customHeight="1" outlineLevel="2" x14ac:dyDescent="0.2">
      <c r="A160" s="351" t="s">
        <v>8</v>
      </c>
      <c r="B160" s="352">
        <v>118</v>
      </c>
      <c r="C160" s="353">
        <v>68697</v>
      </c>
    </row>
    <row r="161" spans="1:3" s="302" customFormat="1" ht="11.65" customHeight="1" outlineLevel="3" x14ac:dyDescent="0.2">
      <c r="A161" s="351" t="s">
        <v>195</v>
      </c>
      <c r="B161" s="352">
        <v>132</v>
      </c>
      <c r="C161" s="353">
        <v>77222</v>
      </c>
    </row>
    <row r="162" spans="1:3" s="302" customFormat="1" ht="11.65" customHeight="1" outlineLevel="3" x14ac:dyDescent="0.2">
      <c r="A162" s="347" t="s">
        <v>198</v>
      </c>
      <c r="B162" s="350">
        <v>485</v>
      </c>
      <c r="C162" s="349">
        <v>282535</v>
      </c>
    </row>
    <row r="163" spans="1:3" s="302" customFormat="1" ht="11.65" customHeight="1" outlineLevel="3" x14ac:dyDescent="0.2">
      <c r="A163" s="351" t="s">
        <v>196</v>
      </c>
      <c r="B163" s="352">
        <v>97</v>
      </c>
      <c r="C163" s="353">
        <v>56507</v>
      </c>
    </row>
    <row r="164" spans="1:3" s="302" customFormat="1" ht="11.65" customHeight="1" outlineLevel="3" x14ac:dyDescent="0.2">
      <c r="A164" s="351" t="s">
        <v>197</v>
      </c>
      <c r="B164" s="352">
        <v>97</v>
      </c>
      <c r="C164" s="353">
        <v>56507</v>
      </c>
    </row>
    <row r="165" spans="1:3" s="302" customFormat="1" ht="11.65" customHeight="1" outlineLevel="3" x14ac:dyDescent="0.2">
      <c r="A165" s="351" t="s">
        <v>8</v>
      </c>
      <c r="B165" s="352">
        <v>97</v>
      </c>
      <c r="C165" s="353">
        <v>56507</v>
      </c>
    </row>
    <row r="166" spans="1:3" s="302" customFormat="1" ht="11.65" customHeight="1" outlineLevel="2" x14ac:dyDescent="0.2">
      <c r="A166" s="351" t="s">
        <v>195</v>
      </c>
      <c r="B166" s="352">
        <v>194</v>
      </c>
      <c r="C166" s="353">
        <v>113014</v>
      </c>
    </row>
    <row r="167" spans="1:3" s="302" customFormat="1" ht="11.65" customHeight="1" outlineLevel="3" x14ac:dyDescent="0.2">
      <c r="A167" s="347" t="s">
        <v>199</v>
      </c>
      <c r="B167" s="350">
        <v>485</v>
      </c>
      <c r="C167" s="349">
        <v>282535</v>
      </c>
    </row>
    <row r="168" spans="1:3" s="302" customFormat="1" ht="11.65" customHeight="1" outlineLevel="3" x14ac:dyDescent="0.2">
      <c r="A168" s="351" t="s">
        <v>196</v>
      </c>
      <c r="B168" s="352">
        <v>97</v>
      </c>
      <c r="C168" s="353">
        <v>56507</v>
      </c>
    </row>
    <row r="169" spans="1:3" s="302" customFormat="1" ht="11.65" customHeight="1" outlineLevel="3" x14ac:dyDescent="0.2">
      <c r="A169" s="351" t="s">
        <v>197</v>
      </c>
      <c r="B169" s="352">
        <v>97</v>
      </c>
      <c r="C169" s="353">
        <v>56507</v>
      </c>
    </row>
    <row r="170" spans="1:3" s="302" customFormat="1" ht="11.65" customHeight="1" outlineLevel="3" x14ac:dyDescent="0.2">
      <c r="A170" s="351" t="s">
        <v>8</v>
      </c>
      <c r="B170" s="352">
        <v>97</v>
      </c>
      <c r="C170" s="353">
        <v>56507</v>
      </c>
    </row>
    <row r="171" spans="1:3" s="302" customFormat="1" ht="11.65" customHeight="1" outlineLevel="3" x14ac:dyDescent="0.2">
      <c r="A171" s="351" t="s">
        <v>195</v>
      </c>
      <c r="B171" s="352">
        <v>194</v>
      </c>
      <c r="C171" s="353">
        <v>113014</v>
      </c>
    </row>
    <row r="172" spans="1:3" s="302" customFormat="1" ht="11.65" customHeight="1" outlineLevel="2" x14ac:dyDescent="0.2">
      <c r="A172" s="347" t="s">
        <v>200</v>
      </c>
      <c r="B172" s="350">
        <v>472</v>
      </c>
      <c r="C172" s="349">
        <v>282526</v>
      </c>
    </row>
    <row r="173" spans="1:3" s="302" customFormat="1" ht="11.65" customHeight="1" outlineLevel="3" x14ac:dyDescent="0.2">
      <c r="A173" s="351" t="s">
        <v>196</v>
      </c>
      <c r="B173" s="352">
        <v>94</v>
      </c>
      <c r="C173" s="353">
        <v>56505</v>
      </c>
    </row>
    <row r="174" spans="1:3" s="302" customFormat="1" ht="11.65" customHeight="1" outlineLevel="3" x14ac:dyDescent="0.2">
      <c r="A174" s="351" t="s">
        <v>197</v>
      </c>
      <c r="B174" s="352">
        <v>94</v>
      </c>
      <c r="C174" s="353">
        <v>56505</v>
      </c>
    </row>
    <row r="175" spans="1:3" s="302" customFormat="1" ht="11.65" customHeight="1" outlineLevel="3" x14ac:dyDescent="0.2">
      <c r="A175" s="351" t="s">
        <v>8</v>
      </c>
      <c r="B175" s="352">
        <v>94</v>
      </c>
      <c r="C175" s="353">
        <v>56506</v>
      </c>
    </row>
    <row r="176" spans="1:3" s="302" customFormat="1" ht="11.65" customHeight="1" outlineLevel="3" x14ac:dyDescent="0.2">
      <c r="A176" s="351" t="s">
        <v>195</v>
      </c>
      <c r="B176" s="352">
        <v>190</v>
      </c>
      <c r="C176" s="353">
        <v>113010</v>
      </c>
    </row>
    <row r="177" spans="1:3" s="302" customFormat="1" ht="11.65" customHeight="1" outlineLevel="2" x14ac:dyDescent="0.2">
      <c r="A177" s="444" t="s">
        <v>28</v>
      </c>
      <c r="B177" s="444"/>
      <c r="C177" s="444"/>
    </row>
    <row r="178" spans="1:3" s="302" customFormat="1" ht="11.65" customHeight="1" outlineLevel="3" x14ac:dyDescent="0.2">
      <c r="A178" s="347" t="s">
        <v>3251</v>
      </c>
      <c r="B178" s="348">
        <v>4056</v>
      </c>
      <c r="C178" s="349">
        <v>2666653</v>
      </c>
    </row>
    <row r="179" spans="1:3" s="302" customFormat="1" ht="11.65" customHeight="1" outlineLevel="3" x14ac:dyDescent="0.2">
      <c r="A179" s="347" t="s">
        <v>194</v>
      </c>
      <c r="B179" s="350">
        <v>508</v>
      </c>
      <c r="C179" s="349">
        <v>330272</v>
      </c>
    </row>
    <row r="180" spans="1:3" s="302" customFormat="1" ht="11.65" customHeight="1" outlineLevel="3" x14ac:dyDescent="0.2">
      <c r="A180" s="351" t="s">
        <v>196</v>
      </c>
      <c r="B180" s="352">
        <v>60</v>
      </c>
      <c r="C180" s="353">
        <v>39032</v>
      </c>
    </row>
    <row r="181" spans="1:3" s="302" customFormat="1" ht="11.65" customHeight="1" outlineLevel="3" x14ac:dyDescent="0.2">
      <c r="A181" s="351" t="s">
        <v>197</v>
      </c>
      <c r="B181" s="352">
        <v>60</v>
      </c>
      <c r="C181" s="353">
        <v>39032</v>
      </c>
    </row>
    <row r="182" spans="1:3" s="302" customFormat="1" ht="11.65" customHeight="1" outlineLevel="3" x14ac:dyDescent="0.2">
      <c r="A182" s="351" t="s">
        <v>8</v>
      </c>
      <c r="B182" s="352">
        <v>160</v>
      </c>
      <c r="C182" s="353">
        <v>104032</v>
      </c>
    </row>
    <row r="183" spans="1:3" s="302" customFormat="1" ht="11.65" customHeight="1" x14ac:dyDescent="0.2">
      <c r="A183" s="351" t="s">
        <v>195</v>
      </c>
      <c r="B183" s="352">
        <v>228</v>
      </c>
      <c r="C183" s="353">
        <v>148176</v>
      </c>
    </row>
    <row r="184" spans="1:3" s="302" customFormat="1" ht="11.65" customHeight="1" x14ac:dyDescent="0.2">
      <c r="A184" s="347" t="s">
        <v>198</v>
      </c>
      <c r="B184" s="348">
        <v>1185</v>
      </c>
      <c r="C184" s="349">
        <v>778795</v>
      </c>
    </row>
    <row r="185" spans="1:3" s="302" customFormat="1" ht="11.65" customHeight="1" outlineLevel="1" x14ac:dyDescent="0.2">
      <c r="A185" s="351" t="s">
        <v>196</v>
      </c>
      <c r="B185" s="352">
        <v>237</v>
      </c>
      <c r="C185" s="353">
        <v>155759</v>
      </c>
    </row>
    <row r="186" spans="1:3" s="302" customFormat="1" ht="11.65" customHeight="1" outlineLevel="2" x14ac:dyDescent="0.2">
      <c r="A186" s="351" t="s">
        <v>197</v>
      </c>
      <c r="B186" s="352">
        <v>237</v>
      </c>
      <c r="C186" s="353">
        <v>155759</v>
      </c>
    </row>
    <row r="187" spans="1:3" s="302" customFormat="1" ht="11.65" customHeight="1" outlineLevel="3" x14ac:dyDescent="0.2">
      <c r="A187" s="351" t="s">
        <v>8</v>
      </c>
      <c r="B187" s="352">
        <v>237</v>
      </c>
      <c r="C187" s="353">
        <v>155759</v>
      </c>
    </row>
    <row r="188" spans="1:3" s="302" customFormat="1" ht="11.65" customHeight="1" outlineLevel="3" x14ac:dyDescent="0.2">
      <c r="A188" s="351" t="s">
        <v>195</v>
      </c>
      <c r="B188" s="352">
        <v>474</v>
      </c>
      <c r="C188" s="353">
        <v>311518</v>
      </c>
    </row>
    <row r="189" spans="1:3" s="302" customFormat="1" ht="11.65" customHeight="1" outlineLevel="3" x14ac:dyDescent="0.2">
      <c r="A189" s="347" t="s">
        <v>199</v>
      </c>
      <c r="B189" s="348">
        <v>1185</v>
      </c>
      <c r="C189" s="349">
        <v>778795</v>
      </c>
    </row>
    <row r="190" spans="1:3" s="302" customFormat="1" ht="11.65" customHeight="1" outlineLevel="3" x14ac:dyDescent="0.2">
      <c r="A190" s="351" t="s">
        <v>196</v>
      </c>
      <c r="B190" s="352">
        <v>237</v>
      </c>
      <c r="C190" s="353">
        <v>155759</v>
      </c>
    </row>
    <row r="191" spans="1:3" s="302" customFormat="1" ht="11.65" customHeight="1" outlineLevel="3" x14ac:dyDescent="0.2">
      <c r="A191" s="351" t="s">
        <v>197</v>
      </c>
      <c r="B191" s="352">
        <v>237</v>
      </c>
      <c r="C191" s="353">
        <v>155759</v>
      </c>
    </row>
    <row r="192" spans="1:3" s="302" customFormat="1" ht="11.65" customHeight="1" outlineLevel="2" x14ac:dyDescent="0.2">
      <c r="A192" s="351" t="s">
        <v>8</v>
      </c>
      <c r="B192" s="352">
        <v>237</v>
      </c>
      <c r="C192" s="353">
        <v>155759</v>
      </c>
    </row>
    <row r="193" spans="1:3" s="302" customFormat="1" ht="11.65" customHeight="1" outlineLevel="3" x14ac:dyDescent="0.2">
      <c r="A193" s="351" t="s">
        <v>195</v>
      </c>
      <c r="B193" s="352">
        <v>474</v>
      </c>
      <c r="C193" s="353">
        <v>311518</v>
      </c>
    </row>
    <row r="194" spans="1:3" s="302" customFormat="1" ht="11.65" customHeight="1" outlineLevel="3" x14ac:dyDescent="0.2">
      <c r="A194" s="347" t="s">
        <v>200</v>
      </c>
      <c r="B194" s="348">
        <v>1178</v>
      </c>
      <c r="C194" s="349">
        <v>778791</v>
      </c>
    </row>
    <row r="195" spans="1:3" s="302" customFormat="1" ht="11.65" customHeight="1" outlineLevel="3" x14ac:dyDescent="0.2">
      <c r="A195" s="351" t="s">
        <v>196</v>
      </c>
      <c r="B195" s="352">
        <v>236</v>
      </c>
      <c r="C195" s="353">
        <v>155759</v>
      </c>
    </row>
    <row r="196" spans="1:3" s="302" customFormat="1" ht="11.65" customHeight="1" outlineLevel="3" x14ac:dyDescent="0.2">
      <c r="A196" s="351" t="s">
        <v>197</v>
      </c>
      <c r="B196" s="352">
        <v>236</v>
      </c>
      <c r="C196" s="353">
        <v>155758</v>
      </c>
    </row>
    <row r="197" spans="1:3" s="302" customFormat="1" ht="11.65" customHeight="1" outlineLevel="3" x14ac:dyDescent="0.2">
      <c r="A197" s="351" t="s">
        <v>8</v>
      </c>
      <c r="B197" s="352">
        <v>234</v>
      </c>
      <c r="C197" s="353">
        <v>155757</v>
      </c>
    </row>
    <row r="198" spans="1:3" s="302" customFormat="1" ht="11.65" customHeight="1" outlineLevel="2" x14ac:dyDescent="0.2">
      <c r="A198" s="351" t="s">
        <v>195</v>
      </c>
      <c r="B198" s="352">
        <v>472</v>
      </c>
      <c r="C198" s="353">
        <v>311517</v>
      </c>
    </row>
    <row r="199" spans="1:3" s="302" customFormat="1" ht="11.65" customHeight="1" outlineLevel="3" x14ac:dyDescent="0.2">
      <c r="A199" s="444" t="s">
        <v>29</v>
      </c>
      <c r="B199" s="444"/>
      <c r="C199" s="444"/>
    </row>
    <row r="200" spans="1:3" s="302" customFormat="1" ht="11.65" customHeight="1" outlineLevel="3" x14ac:dyDescent="0.2">
      <c r="A200" s="347" t="s">
        <v>3251</v>
      </c>
      <c r="B200" s="348">
        <v>10858</v>
      </c>
      <c r="C200" s="349">
        <v>6842668</v>
      </c>
    </row>
    <row r="201" spans="1:3" s="302" customFormat="1" ht="11.65" customHeight="1" outlineLevel="3" x14ac:dyDescent="0.2">
      <c r="A201" s="347" t="s">
        <v>194</v>
      </c>
      <c r="B201" s="348">
        <v>3570</v>
      </c>
      <c r="C201" s="349">
        <v>2261902</v>
      </c>
    </row>
    <row r="202" spans="1:3" s="302" customFormat="1" ht="11.65" customHeight="1" outlineLevel="3" x14ac:dyDescent="0.2">
      <c r="A202" s="351" t="s">
        <v>196</v>
      </c>
      <c r="B202" s="352">
        <v>630</v>
      </c>
      <c r="C202" s="353">
        <v>399178</v>
      </c>
    </row>
    <row r="203" spans="1:3" s="302" customFormat="1" ht="11.65" customHeight="1" outlineLevel="2" x14ac:dyDescent="0.2">
      <c r="A203" s="351" t="s">
        <v>197</v>
      </c>
      <c r="B203" s="352">
        <v>720</v>
      </c>
      <c r="C203" s="353">
        <v>456181</v>
      </c>
    </row>
    <row r="204" spans="1:3" s="302" customFormat="1" ht="11.65" customHeight="1" outlineLevel="3" x14ac:dyDescent="0.2">
      <c r="A204" s="351" t="s">
        <v>8</v>
      </c>
      <c r="B204" s="352">
        <v>740</v>
      </c>
      <c r="C204" s="353">
        <v>468847</v>
      </c>
    </row>
    <row r="205" spans="1:3" s="302" customFormat="1" ht="11.65" customHeight="1" outlineLevel="3" x14ac:dyDescent="0.2">
      <c r="A205" s="351" t="s">
        <v>195</v>
      </c>
      <c r="B205" s="354">
        <v>1480</v>
      </c>
      <c r="C205" s="353">
        <v>937696</v>
      </c>
    </row>
    <row r="206" spans="1:3" s="302" customFormat="1" ht="11.65" customHeight="1" outlineLevel="3" x14ac:dyDescent="0.2">
      <c r="A206" s="347" t="s">
        <v>198</v>
      </c>
      <c r="B206" s="348">
        <v>2430</v>
      </c>
      <c r="C206" s="349">
        <v>1526924</v>
      </c>
    </row>
    <row r="207" spans="1:3" s="302" customFormat="1" ht="11.65" customHeight="1" outlineLevel="3" x14ac:dyDescent="0.2">
      <c r="A207" s="351" t="s">
        <v>196</v>
      </c>
      <c r="B207" s="352">
        <v>486</v>
      </c>
      <c r="C207" s="353">
        <v>305385</v>
      </c>
    </row>
    <row r="208" spans="1:3" s="302" customFormat="1" ht="11.65" customHeight="1" outlineLevel="3" x14ac:dyDescent="0.2">
      <c r="A208" s="351" t="s">
        <v>197</v>
      </c>
      <c r="B208" s="352">
        <v>486</v>
      </c>
      <c r="C208" s="353">
        <v>305385</v>
      </c>
    </row>
    <row r="209" spans="1:3" s="302" customFormat="1" ht="11.65" customHeight="1" x14ac:dyDescent="0.2">
      <c r="A209" s="351" t="s">
        <v>8</v>
      </c>
      <c r="B209" s="352">
        <v>486</v>
      </c>
      <c r="C209" s="353">
        <v>305384</v>
      </c>
    </row>
    <row r="210" spans="1:3" s="302" customFormat="1" ht="11.65" customHeight="1" collapsed="1" x14ac:dyDescent="0.2">
      <c r="A210" s="351" t="s">
        <v>195</v>
      </c>
      <c r="B210" s="352">
        <v>972</v>
      </c>
      <c r="C210" s="353">
        <v>610770</v>
      </c>
    </row>
    <row r="211" spans="1:3" s="302" customFormat="1" ht="11.65" customHeight="1" outlineLevel="1" collapsed="1" x14ac:dyDescent="0.2">
      <c r="A211" s="347" t="s">
        <v>199</v>
      </c>
      <c r="B211" s="348">
        <v>2430</v>
      </c>
      <c r="C211" s="349">
        <v>1526924</v>
      </c>
    </row>
    <row r="212" spans="1:3" s="302" customFormat="1" ht="11.65" customHeight="1" outlineLevel="2" x14ac:dyDescent="0.2">
      <c r="A212" s="351" t="s">
        <v>196</v>
      </c>
      <c r="B212" s="352">
        <v>486</v>
      </c>
      <c r="C212" s="353">
        <v>305385</v>
      </c>
    </row>
    <row r="213" spans="1:3" s="302" customFormat="1" ht="11.65" customHeight="1" outlineLevel="3" x14ac:dyDescent="0.2">
      <c r="A213" s="351" t="s">
        <v>197</v>
      </c>
      <c r="B213" s="352">
        <v>486</v>
      </c>
      <c r="C213" s="353">
        <v>305385</v>
      </c>
    </row>
    <row r="214" spans="1:3" s="302" customFormat="1" ht="11.65" customHeight="1" outlineLevel="3" x14ac:dyDescent="0.2">
      <c r="A214" s="351" t="s">
        <v>8</v>
      </c>
      <c r="B214" s="352">
        <v>486</v>
      </c>
      <c r="C214" s="353">
        <v>305384</v>
      </c>
    </row>
    <row r="215" spans="1:3" s="302" customFormat="1" ht="11.65" customHeight="1" outlineLevel="3" x14ac:dyDescent="0.2">
      <c r="A215" s="351" t="s">
        <v>195</v>
      </c>
      <c r="B215" s="352">
        <v>972</v>
      </c>
      <c r="C215" s="353">
        <v>610770</v>
      </c>
    </row>
    <row r="216" spans="1:3" s="302" customFormat="1" ht="11.65" customHeight="1" outlineLevel="3" x14ac:dyDescent="0.2">
      <c r="A216" s="347" t="s">
        <v>200</v>
      </c>
      <c r="B216" s="348">
        <v>2428</v>
      </c>
      <c r="C216" s="349">
        <v>1526918</v>
      </c>
    </row>
    <row r="217" spans="1:3" s="302" customFormat="1" ht="11.65" customHeight="1" outlineLevel="3" x14ac:dyDescent="0.2">
      <c r="A217" s="351" t="s">
        <v>196</v>
      </c>
      <c r="B217" s="352">
        <v>486</v>
      </c>
      <c r="C217" s="353">
        <v>305383</v>
      </c>
    </row>
    <row r="218" spans="1:3" s="302" customFormat="1" ht="11.65" customHeight="1" outlineLevel="2" x14ac:dyDescent="0.2">
      <c r="A218" s="351" t="s">
        <v>197</v>
      </c>
      <c r="B218" s="352">
        <v>486</v>
      </c>
      <c r="C218" s="353">
        <v>305384</v>
      </c>
    </row>
    <row r="219" spans="1:3" s="302" customFormat="1" ht="11.65" customHeight="1" outlineLevel="3" x14ac:dyDescent="0.2">
      <c r="A219" s="351" t="s">
        <v>8</v>
      </c>
      <c r="B219" s="352">
        <v>486</v>
      </c>
      <c r="C219" s="353">
        <v>305385</v>
      </c>
    </row>
    <row r="220" spans="1:3" s="302" customFormat="1" ht="11.65" customHeight="1" outlineLevel="3" x14ac:dyDescent="0.2">
      <c r="A220" s="351" t="s">
        <v>195</v>
      </c>
      <c r="B220" s="352">
        <v>970</v>
      </c>
      <c r="C220" s="353">
        <v>610766</v>
      </c>
    </row>
    <row r="221" spans="1:3" s="302" customFormat="1" ht="11.65" customHeight="1" outlineLevel="3" x14ac:dyDescent="0.2">
      <c r="A221" s="444" t="s">
        <v>66</v>
      </c>
      <c r="B221" s="444"/>
      <c r="C221" s="444"/>
    </row>
    <row r="222" spans="1:3" s="302" customFormat="1" ht="11.65" customHeight="1" outlineLevel="3" x14ac:dyDescent="0.2">
      <c r="A222" s="347" t="s">
        <v>3251</v>
      </c>
      <c r="B222" s="350">
        <v>527</v>
      </c>
      <c r="C222" s="349">
        <v>331121</v>
      </c>
    </row>
    <row r="223" spans="1:3" s="302" customFormat="1" ht="11.65" customHeight="1" outlineLevel="2" x14ac:dyDescent="0.2">
      <c r="A223" s="347" t="s">
        <v>194</v>
      </c>
      <c r="B223" s="350">
        <v>170</v>
      </c>
      <c r="C223" s="349">
        <v>99985</v>
      </c>
    </row>
    <row r="224" spans="1:3" s="302" customFormat="1" ht="11.65" customHeight="1" outlineLevel="3" x14ac:dyDescent="0.2">
      <c r="A224" s="351" t="s">
        <v>197</v>
      </c>
      <c r="B224" s="352">
        <v>1</v>
      </c>
      <c r="C224" s="355">
        <v>872</v>
      </c>
    </row>
    <row r="225" spans="1:3" s="302" customFormat="1" ht="11.65" customHeight="1" outlineLevel="3" x14ac:dyDescent="0.2">
      <c r="A225" s="351" t="s">
        <v>8</v>
      </c>
      <c r="B225" s="352">
        <v>73</v>
      </c>
      <c r="C225" s="353">
        <v>42751</v>
      </c>
    </row>
    <row r="226" spans="1:3" s="302" customFormat="1" ht="11.65" customHeight="1" outlineLevel="3" x14ac:dyDescent="0.2">
      <c r="A226" s="351" t="s">
        <v>195</v>
      </c>
      <c r="B226" s="352">
        <v>96</v>
      </c>
      <c r="C226" s="353">
        <v>56362</v>
      </c>
    </row>
    <row r="227" spans="1:3" s="302" customFormat="1" ht="11.65" customHeight="1" outlineLevel="3" x14ac:dyDescent="0.2">
      <c r="A227" s="347" t="s">
        <v>198</v>
      </c>
      <c r="B227" s="350">
        <v>120</v>
      </c>
      <c r="C227" s="349">
        <v>77045</v>
      </c>
    </row>
    <row r="228" spans="1:3" s="302" customFormat="1" ht="11.65" customHeight="1" outlineLevel="3" x14ac:dyDescent="0.2">
      <c r="A228" s="351" t="s">
        <v>196</v>
      </c>
      <c r="B228" s="352">
        <v>24</v>
      </c>
      <c r="C228" s="353">
        <v>15409</v>
      </c>
    </row>
    <row r="229" spans="1:3" s="302" customFormat="1" ht="11.65" customHeight="1" outlineLevel="2" x14ac:dyDescent="0.2">
      <c r="A229" s="351" t="s">
        <v>197</v>
      </c>
      <c r="B229" s="352">
        <v>24</v>
      </c>
      <c r="C229" s="353">
        <v>15409</v>
      </c>
    </row>
    <row r="230" spans="1:3" s="302" customFormat="1" ht="11.65" customHeight="1" outlineLevel="3" x14ac:dyDescent="0.2">
      <c r="A230" s="351" t="s">
        <v>8</v>
      </c>
      <c r="B230" s="352">
        <v>24</v>
      </c>
      <c r="C230" s="353">
        <v>15409</v>
      </c>
    </row>
    <row r="231" spans="1:3" s="302" customFormat="1" ht="11.65" customHeight="1" outlineLevel="3" x14ac:dyDescent="0.2">
      <c r="A231" s="351" t="s">
        <v>195</v>
      </c>
      <c r="B231" s="352">
        <v>48</v>
      </c>
      <c r="C231" s="353">
        <v>30818</v>
      </c>
    </row>
    <row r="232" spans="1:3" s="302" customFormat="1" ht="11.65" customHeight="1" outlineLevel="3" x14ac:dyDescent="0.2">
      <c r="A232" s="347" t="s">
        <v>199</v>
      </c>
      <c r="B232" s="350">
        <v>120</v>
      </c>
      <c r="C232" s="349">
        <v>77045</v>
      </c>
    </row>
    <row r="233" spans="1:3" s="302" customFormat="1" ht="11.65" customHeight="1" outlineLevel="3" x14ac:dyDescent="0.2">
      <c r="A233" s="351" t="s">
        <v>196</v>
      </c>
      <c r="B233" s="352">
        <v>24</v>
      </c>
      <c r="C233" s="353">
        <v>15409</v>
      </c>
    </row>
    <row r="234" spans="1:3" s="302" customFormat="1" ht="11.65" customHeight="1" outlineLevel="3" x14ac:dyDescent="0.2">
      <c r="A234" s="351" t="s">
        <v>197</v>
      </c>
      <c r="B234" s="352">
        <v>24</v>
      </c>
      <c r="C234" s="353">
        <v>15409</v>
      </c>
    </row>
    <row r="235" spans="1:3" s="302" customFormat="1" ht="11.65" customHeight="1" x14ac:dyDescent="0.2">
      <c r="A235" s="351" t="s">
        <v>8</v>
      </c>
      <c r="B235" s="352">
        <v>24</v>
      </c>
      <c r="C235" s="353">
        <v>15409</v>
      </c>
    </row>
    <row r="236" spans="1:3" s="302" customFormat="1" ht="11.65" customHeight="1" collapsed="1" x14ac:dyDescent="0.2">
      <c r="A236" s="351" t="s">
        <v>195</v>
      </c>
      <c r="B236" s="352">
        <v>48</v>
      </c>
      <c r="C236" s="353">
        <v>30818</v>
      </c>
    </row>
    <row r="237" spans="1:3" s="302" customFormat="1" ht="11.65" customHeight="1" outlineLevel="1" collapsed="1" x14ac:dyDescent="0.2">
      <c r="A237" s="347" t="s">
        <v>200</v>
      </c>
      <c r="B237" s="350">
        <v>117</v>
      </c>
      <c r="C237" s="349">
        <v>77046</v>
      </c>
    </row>
    <row r="238" spans="1:3" s="302" customFormat="1" ht="11.65" customHeight="1" outlineLevel="2" x14ac:dyDescent="0.2">
      <c r="A238" s="351" t="s">
        <v>196</v>
      </c>
      <c r="B238" s="352">
        <v>23</v>
      </c>
      <c r="C238" s="353">
        <v>15409</v>
      </c>
    </row>
    <row r="239" spans="1:3" s="302" customFormat="1" ht="11.65" customHeight="1" outlineLevel="3" x14ac:dyDescent="0.2">
      <c r="A239" s="351" t="s">
        <v>197</v>
      </c>
      <c r="B239" s="352">
        <v>24</v>
      </c>
      <c r="C239" s="353">
        <v>15409</v>
      </c>
    </row>
    <row r="240" spans="1:3" s="302" customFormat="1" ht="11.65" customHeight="1" outlineLevel="3" x14ac:dyDescent="0.2">
      <c r="A240" s="351" t="s">
        <v>8</v>
      </c>
      <c r="B240" s="352">
        <v>24</v>
      </c>
      <c r="C240" s="353">
        <v>15410</v>
      </c>
    </row>
    <row r="241" spans="1:3" s="302" customFormat="1" ht="11.65" customHeight="1" outlineLevel="3" x14ac:dyDescent="0.2">
      <c r="A241" s="351" t="s">
        <v>195</v>
      </c>
      <c r="B241" s="352">
        <v>46</v>
      </c>
      <c r="C241" s="353">
        <v>30818</v>
      </c>
    </row>
    <row r="242" spans="1:3" s="302" customFormat="1" ht="11.65" customHeight="1" outlineLevel="3" x14ac:dyDescent="0.2">
      <c r="A242" s="444" t="s">
        <v>36</v>
      </c>
      <c r="B242" s="444"/>
      <c r="C242" s="444"/>
    </row>
    <row r="243" spans="1:3" s="302" customFormat="1" ht="11.65" customHeight="1" outlineLevel="2" x14ac:dyDescent="0.2">
      <c r="A243" s="347" t="s">
        <v>3251</v>
      </c>
      <c r="B243" s="348">
        <v>3792</v>
      </c>
      <c r="C243" s="349">
        <v>2382235</v>
      </c>
    </row>
    <row r="244" spans="1:3" s="302" customFormat="1" ht="11.65" customHeight="1" outlineLevel="3" x14ac:dyDescent="0.2">
      <c r="A244" s="347" t="s">
        <v>194</v>
      </c>
      <c r="B244" s="350">
        <v>715</v>
      </c>
      <c r="C244" s="349">
        <v>432617</v>
      </c>
    </row>
    <row r="245" spans="1:3" s="302" customFormat="1" ht="11.65" customHeight="1" outlineLevel="3" x14ac:dyDescent="0.2">
      <c r="A245" s="351" t="s">
        <v>196</v>
      </c>
      <c r="B245" s="352">
        <v>29</v>
      </c>
      <c r="C245" s="353">
        <v>17303</v>
      </c>
    </row>
    <row r="246" spans="1:3" s="302" customFormat="1" ht="11.65" customHeight="1" outlineLevel="3" x14ac:dyDescent="0.2">
      <c r="A246" s="351" t="s">
        <v>197</v>
      </c>
      <c r="B246" s="352">
        <v>115</v>
      </c>
      <c r="C246" s="353">
        <v>69399</v>
      </c>
    </row>
    <row r="247" spans="1:3" s="302" customFormat="1" ht="11.65" customHeight="1" outlineLevel="3" x14ac:dyDescent="0.2">
      <c r="A247" s="351" t="s">
        <v>195</v>
      </c>
      <c r="B247" s="352">
        <v>571</v>
      </c>
      <c r="C247" s="353">
        <v>345915</v>
      </c>
    </row>
    <row r="248" spans="1:3" s="302" customFormat="1" ht="11.65" customHeight="1" outlineLevel="3" x14ac:dyDescent="0.2">
      <c r="A248" s="347" t="s">
        <v>198</v>
      </c>
      <c r="B248" s="348">
        <v>1025</v>
      </c>
      <c r="C248" s="349">
        <v>649870</v>
      </c>
    </row>
    <row r="249" spans="1:3" s="302" customFormat="1" ht="11.65" customHeight="1" outlineLevel="2" x14ac:dyDescent="0.2">
      <c r="A249" s="351" t="s">
        <v>196</v>
      </c>
      <c r="B249" s="352">
        <v>205</v>
      </c>
      <c r="C249" s="353">
        <v>129974</v>
      </c>
    </row>
    <row r="250" spans="1:3" s="302" customFormat="1" ht="11.65" customHeight="1" outlineLevel="3" x14ac:dyDescent="0.2">
      <c r="A250" s="351" t="s">
        <v>197</v>
      </c>
      <c r="B250" s="352">
        <v>205</v>
      </c>
      <c r="C250" s="353">
        <v>129974</v>
      </c>
    </row>
    <row r="251" spans="1:3" s="302" customFormat="1" ht="11.65" customHeight="1" outlineLevel="3" x14ac:dyDescent="0.2">
      <c r="A251" s="351" t="s">
        <v>8</v>
      </c>
      <c r="B251" s="352">
        <v>205</v>
      </c>
      <c r="C251" s="353">
        <v>129974</v>
      </c>
    </row>
    <row r="252" spans="1:3" s="302" customFormat="1" ht="11.65" customHeight="1" outlineLevel="3" x14ac:dyDescent="0.2">
      <c r="A252" s="351" t="s">
        <v>195</v>
      </c>
      <c r="B252" s="352">
        <v>410</v>
      </c>
      <c r="C252" s="353">
        <v>259948</v>
      </c>
    </row>
    <row r="253" spans="1:3" s="302" customFormat="1" ht="11.65" customHeight="1" outlineLevel="3" x14ac:dyDescent="0.2">
      <c r="A253" s="347" t="s">
        <v>199</v>
      </c>
      <c r="B253" s="348">
        <v>1025</v>
      </c>
      <c r="C253" s="349">
        <v>649870</v>
      </c>
    </row>
    <row r="254" spans="1:3" s="302" customFormat="1" ht="11.65" customHeight="1" outlineLevel="3" x14ac:dyDescent="0.2">
      <c r="A254" s="351" t="s">
        <v>196</v>
      </c>
      <c r="B254" s="352">
        <v>205</v>
      </c>
      <c r="C254" s="353">
        <v>129974</v>
      </c>
    </row>
    <row r="255" spans="1:3" s="302" customFormat="1" ht="11.65" customHeight="1" outlineLevel="2" x14ac:dyDescent="0.2">
      <c r="A255" s="351" t="s">
        <v>197</v>
      </c>
      <c r="B255" s="352">
        <v>205</v>
      </c>
      <c r="C255" s="353">
        <v>129974</v>
      </c>
    </row>
    <row r="256" spans="1:3" s="302" customFormat="1" ht="11.65" customHeight="1" outlineLevel="3" x14ac:dyDescent="0.2">
      <c r="A256" s="351" t="s">
        <v>8</v>
      </c>
      <c r="B256" s="352">
        <v>205</v>
      </c>
      <c r="C256" s="353">
        <v>129974</v>
      </c>
    </row>
    <row r="257" spans="1:3" s="302" customFormat="1" ht="11.65" customHeight="1" outlineLevel="3" x14ac:dyDescent="0.2">
      <c r="A257" s="351" t="s">
        <v>195</v>
      </c>
      <c r="B257" s="352">
        <v>410</v>
      </c>
      <c r="C257" s="353">
        <v>259948</v>
      </c>
    </row>
    <row r="258" spans="1:3" s="302" customFormat="1" ht="11.65" customHeight="1" outlineLevel="3" x14ac:dyDescent="0.2">
      <c r="A258" s="347" t="s">
        <v>200</v>
      </c>
      <c r="B258" s="348">
        <v>1027</v>
      </c>
      <c r="C258" s="349">
        <v>649878</v>
      </c>
    </row>
    <row r="259" spans="1:3" s="302" customFormat="1" ht="11.65" customHeight="1" outlineLevel="3" x14ac:dyDescent="0.2">
      <c r="A259" s="351" t="s">
        <v>196</v>
      </c>
      <c r="B259" s="352">
        <v>206</v>
      </c>
      <c r="C259" s="353">
        <v>129976</v>
      </c>
    </row>
    <row r="260" spans="1:3" s="302" customFormat="1" ht="11.65" customHeight="1" outlineLevel="3" x14ac:dyDescent="0.2">
      <c r="A260" s="351" t="s">
        <v>197</v>
      </c>
      <c r="B260" s="352">
        <v>206</v>
      </c>
      <c r="C260" s="353">
        <v>129976</v>
      </c>
    </row>
    <row r="261" spans="1:3" s="302" customFormat="1" ht="11.65" customHeight="1" x14ac:dyDescent="0.2">
      <c r="A261" s="351" t="s">
        <v>8</v>
      </c>
      <c r="B261" s="352">
        <v>203</v>
      </c>
      <c r="C261" s="353">
        <v>129976</v>
      </c>
    </row>
    <row r="262" spans="1:3" s="302" customFormat="1" ht="11.65" customHeight="1" collapsed="1" x14ac:dyDescent="0.2">
      <c r="A262" s="351" t="s">
        <v>195</v>
      </c>
      <c r="B262" s="352">
        <v>412</v>
      </c>
      <c r="C262" s="353">
        <v>259950</v>
      </c>
    </row>
    <row r="263" spans="1:3" s="302" customFormat="1" ht="11.65" customHeight="1" outlineLevel="2" x14ac:dyDescent="0.2">
      <c r="A263" s="444" t="s">
        <v>37</v>
      </c>
      <c r="B263" s="444"/>
      <c r="C263" s="444"/>
    </row>
    <row r="264" spans="1:3" s="302" customFormat="1" ht="11.65" customHeight="1" outlineLevel="3" x14ac:dyDescent="0.2">
      <c r="A264" s="347" t="s">
        <v>3251</v>
      </c>
      <c r="B264" s="350">
        <v>847</v>
      </c>
      <c r="C264" s="349">
        <v>497426</v>
      </c>
    </row>
    <row r="265" spans="1:3" s="302" customFormat="1" ht="11.65" customHeight="1" outlineLevel="3" x14ac:dyDescent="0.2">
      <c r="A265" s="347" t="s">
        <v>194</v>
      </c>
      <c r="B265" s="350">
        <v>211</v>
      </c>
      <c r="C265" s="349">
        <v>122006</v>
      </c>
    </row>
    <row r="266" spans="1:3" s="302" customFormat="1" ht="11.65" customHeight="1" outlineLevel="3" x14ac:dyDescent="0.2">
      <c r="A266" s="351" t="s">
        <v>196</v>
      </c>
      <c r="B266" s="352">
        <v>42</v>
      </c>
      <c r="C266" s="353">
        <v>24401</v>
      </c>
    </row>
    <row r="267" spans="1:3" s="302" customFormat="1" ht="11.65" customHeight="1" outlineLevel="3" x14ac:dyDescent="0.2">
      <c r="A267" s="351" t="s">
        <v>197</v>
      </c>
      <c r="B267" s="352">
        <v>42</v>
      </c>
      <c r="C267" s="353">
        <v>24401</v>
      </c>
    </row>
    <row r="268" spans="1:3" s="302" customFormat="1" ht="11.65" customHeight="1" outlineLevel="3" x14ac:dyDescent="0.2">
      <c r="A268" s="351" t="s">
        <v>8</v>
      </c>
      <c r="B268" s="352">
        <v>43</v>
      </c>
      <c r="C268" s="353">
        <v>24402</v>
      </c>
    </row>
    <row r="269" spans="1:3" s="302" customFormat="1" ht="11.65" customHeight="1" outlineLevel="2" x14ac:dyDescent="0.2">
      <c r="A269" s="351" t="s">
        <v>195</v>
      </c>
      <c r="B269" s="352">
        <v>84</v>
      </c>
      <c r="C269" s="353">
        <v>48802</v>
      </c>
    </row>
    <row r="270" spans="1:3" s="302" customFormat="1" ht="11.65" customHeight="1" outlineLevel="3" x14ac:dyDescent="0.2">
      <c r="A270" s="347" t="s">
        <v>198</v>
      </c>
      <c r="B270" s="350">
        <v>215</v>
      </c>
      <c r="C270" s="349">
        <v>125141</v>
      </c>
    </row>
    <row r="271" spans="1:3" s="302" customFormat="1" ht="11.65" customHeight="1" outlineLevel="3" x14ac:dyDescent="0.2">
      <c r="A271" s="351" t="s">
        <v>196</v>
      </c>
      <c r="B271" s="352">
        <v>43</v>
      </c>
      <c r="C271" s="353">
        <v>25028</v>
      </c>
    </row>
    <row r="272" spans="1:3" s="302" customFormat="1" ht="11.65" customHeight="1" outlineLevel="3" x14ac:dyDescent="0.2">
      <c r="A272" s="351" t="s">
        <v>197</v>
      </c>
      <c r="B272" s="352">
        <v>43</v>
      </c>
      <c r="C272" s="353">
        <v>25028</v>
      </c>
    </row>
    <row r="273" spans="1:3" s="302" customFormat="1" ht="11.65" customHeight="1" outlineLevel="3" x14ac:dyDescent="0.2">
      <c r="A273" s="351" t="s">
        <v>8</v>
      </c>
      <c r="B273" s="352">
        <v>43</v>
      </c>
      <c r="C273" s="353">
        <v>25029</v>
      </c>
    </row>
    <row r="274" spans="1:3" s="302" customFormat="1" ht="11.65" customHeight="1" outlineLevel="3" x14ac:dyDescent="0.2">
      <c r="A274" s="351" t="s">
        <v>195</v>
      </c>
      <c r="B274" s="352">
        <v>86</v>
      </c>
      <c r="C274" s="353">
        <v>50056</v>
      </c>
    </row>
    <row r="275" spans="1:3" s="302" customFormat="1" ht="11.65" customHeight="1" outlineLevel="2" x14ac:dyDescent="0.2">
      <c r="A275" s="347" t="s">
        <v>199</v>
      </c>
      <c r="B275" s="350">
        <v>215</v>
      </c>
      <c r="C275" s="349">
        <v>125141</v>
      </c>
    </row>
    <row r="276" spans="1:3" s="302" customFormat="1" ht="11.65" customHeight="1" outlineLevel="3" x14ac:dyDescent="0.2">
      <c r="A276" s="351" t="s">
        <v>196</v>
      </c>
      <c r="B276" s="352">
        <v>43</v>
      </c>
      <c r="C276" s="353">
        <v>25028</v>
      </c>
    </row>
    <row r="277" spans="1:3" s="302" customFormat="1" ht="11.65" customHeight="1" outlineLevel="3" x14ac:dyDescent="0.2">
      <c r="A277" s="351" t="s">
        <v>197</v>
      </c>
      <c r="B277" s="352">
        <v>43</v>
      </c>
      <c r="C277" s="353">
        <v>25028</v>
      </c>
    </row>
    <row r="278" spans="1:3" s="302" customFormat="1" ht="11.65" customHeight="1" outlineLevel="3" x14ac:dyDescent="0.2">
      <c r="A278" s="351" t="s">
        <v>8</v>
      </c>
      <c r="B278" s="352">
        <v>43</v>
      </c>
      <c r="C278" s="353">
        <v>25029</v>
      </c>
    </row>
    <row r="279" spans="1:3" s="302" customFormat="1" ht="11.65" customHeight="1" outlineLevel="3" x14ac:dyDescent="0.2">
      <c r="A279" s="351" t="s">
        <v>195</v>
      </c>
      <c r="B279" s="352">
        <v>86</v>
      </c>
      <c r="C279" s="353">
        <v>50056</v>
      </c>
    </row>
    <row r="280" spans="1:3" s="302" customFormat="1" ht="11.65" customHeight="1" outlineLevel="3" x14ac:dyDescent="0.2">
      <c r="A280" s="347" t="s">
        <v>200</v>
      </c>
      <c r="B280" s="350">
        <v>206</v>
      </c>
      <c r="C280" s="349">
        <v>125138</v>
      </c>
    </row>
    <row r="281" spans="1:3" s="302" customFormat="1" ht="11.65" customHeight="1" outlineLevel="2" x14ac:dyDescent="0.2">
      <c r="A281" s="351" t="s">
        <v>196</v>
      </c>
      <c r="B281" s="352">
        <v>41</v>
      </c>
      <c r="C281" s="353">
        <v>25028</v>
      </c>
    </row>
    <row r="282" spans="1:3" s="302" customFormat="1" ht="11.65" customHeight="1" outlineLevel="3" x14ac:dyDescent="0.2">
      <c r="A282" s="351" t="s">
        <v>197</v>
      </c>
      <c r="B282" s="352">
        <v>41</v>
      </c>
      <c r="C282" s="353">
        <v>25028</v>
      </c>
    </row>
    <row r="283" spans="1:3" s="302" customFormat="1" ht="11.65" customHeight="1" outlineLevel="3" x14ac:dyDescent="0.2">
      <c r="A283" s="351" t="s">
        <v>8</v>
      </c>
      <c r="B283" s="352">
        <v>42</v>
      </c>
      <c r="C283" s="353">
        <v>25026</v>
      </c>
    </row>
    <row r="284" spans="1:3" s="302" customFormat="1" ht="11.65" customHeight="1" outlineLevel="3" x14ac:dyDescent="0.2">
      <c r="A284" s="351" t="s">
        <v>195</v>
      </c>
      <c r="B284" s="352">
        <v>82</v>
      </c>
      <c r="C284" s="353">
        <v>50056</v>
      </c>
    </row>
    <row r="285" spans="1:3" s="302" customFormat="1" ht="11.65" customHeight="1" outlineLevel="3" x14ac:dyDescent="0.2">
      <c r="A285" s="444" t="s">
        <v>38</v>
      </c>
      <c r="B285" s="444"/>
      <c r="C285" s="444"/>
    </row>
    <row r="286" spans="1:3" s="302" customFormat="1" ht="11.65" customHeight="1" x14ac:dyDescent="0.2">
      <c r="A286" s="347" t="s">
        <v>3251</v>
      </c>
      <c r="B286" s="348">
        <v>1199</v>
      </c>
      <c r="C286" s="349">
        <v>753351</v>
      </c>
    </row>
    <row r="287" spans="1:3" s="302" customFormat="1" ht="11.65" customHeight="1" collapsed="1" x14ac:dyDescent="0.2">
      <c r="A287" s="347" t="s">
        <v>194</v>
      </c>
      <c r="B287" s="350">
        <v>154</v>
      </c>
      <c r="C287" s="349">
        <v>95945</v>
      </c>
    </row>
    <row r="288" spans="1:3" s="302" customFormat="1" ht="11.65" customHeight="1" outlineLevel="1" collapsed="1" x14ac:dyDescent="0.2">
      <c r="A288" s="351" t="s">
        <v>196</v>
      </c>
      <c r="B288" s="352">
        <v>31</v>
      </c>
      <c r="C288" s="353">
        <v>19189</v>
      </c>
    </row>
    <row r="289" spans="1:3" s="302" customFormat="1" ht="11.65" customHeight="1" outlineLevel="2" x14ac:dyDescent="0.2">
      <c r="A289" s="351" t="s">
        <v>197</v>
      </c>
      <c r="B289" s="352">
        <v>31</v>
      </c>
      <c r="C289" s="353">
        <v>19189</v>
      </c>
    </row>
    <row r="290" spans="1:3" s="302" customFormat="1" ht="11.65" customHeight="1" outlineLevel="3" x14ac:dyDescent="0.2">
      <c r="A290" s="351" t="s">
        <v>8</v>
      </c>
      <c r="B290" s="352">
        <v>30</v>
      </c>
      <c r="C290" s="353">
        <v>19189</v>
      </c>
    </row>
    <row r="291" spans="1:3" s="302" customFormat="1" ht="11.65" customHeight="1" outlineLevel="3" x14ac:dyDescent="0.2">
      <c r="A291" s="351" t="s">
        <v>195</v>
      </c>
      <c r="B291" s="352">
        <v>62</v>
      </c>
      <c r="C291" s="353">
        <v>38378</v>
      </c>
    </row>
    <row r="292" spans="1:3" s="302" customFormat="1" ht="11.65" customHeight="1" outlineLevel="3" x14ac:dyDescent="0.2">
      <c r="A292" s="347" t="s">
        <v>198</v>
      </c>
      <c r="B292" s="350">
        <v>349</v>
      </c>
      <c r="C292" s="349">
        <v>219135</v>
      </c>
    </row>
    <row r="293" spans="1:3" s="302" customFormat="1" ht="11.65" customHeight="1" outlineLevel="3" x14ac:dyDescent="0.2">
      <c r="A293" s="351" t="s">
        <v>196</v>
      </c>
      <c r="B293" s="352">
        <v>70</v>
      </c>
      <c r="C293" s="353">
        <v>43827</v>
      </c>
    </row>
    <row r="294" spans="1:3" s="302" customFormat="1" ht="11.65" customHeight="1" outlineLevel="3" x14ac:dyDescent="0.2">
      <c r="A294" s="351" t="s">
        <v>197</v>
      </c>
      <c r="B294" s="352">
        <v>70</v>
      </c>
      <c r="C294" s="353">
        <v>43827</v>
      </c>
    </row>
    <row r="295" spans="1:3" s="302" customFormat="1" ht="11.65" customHeight="1" outlineLevel="2" x14ac:dyDescent="0.2">
      <c r="A295" s="351" t="s">
        <v>8</v>
      </c>
      <c r="B295" s="352">
        <v>69</v>
      </c>
      <c r="C295" s="353">
        <v>43827</v>
      </c>
    </row>
    <row r="296" spans="1:3" s="302" customFormat="1" ht="11.65" customHeight="1" outlineLevel="3" x14ac:dyDescent="0.2">
      <c r="A296" s="351" t="s">
        <v>195</v>
      </c>
      <c r="B296" s="352">
        <v>140</v>
      </c>
      <c r="C296" s="353">
        <v>87654</v>
      </c>
    </row>
    <row r="297" spans="1:3" s="302" customFormat="1" ht="11.65" customHeight="1" outlineLevel="3" x14ac:dyDescent="0.2">
      <c r="A297" s="347" t="s">
        <v>199</v>
      </c>
      <c r="B297" s="350">
        <v>349</v>
      </c>
      <c r="C297" s="349">
        <v>219140</v>
      </c>
    </row>
    <row r="298" spans="1:3" s="302" customFormat="1" ht="11.65" customHeight="1" outlineLevel="3" x14ac:dyDescent="0.2">
      <c r="A298" s="351" t="s">
        <v>196</v>
      </c>
      <c r="B298" s="352">
        <v>70</v>
      </c>
      <c r="C298" s="353">
        <v>43828</v>
      </c>
    </row>
    <row r="299" spans="1:3" s="302" customFormat="1" ht="11.65" customHeight="1" outlineLevel="3" x14ac:dyDescent="0.2">
      <c r="A299" s="351" t="s">
        <v>197</v>
      </c>
      <c r="B299" s="352">
        <v>70</v>
      </c>
      <c r="C299" s="353">
        <v>43828</v>
      </c>
    </row>
    <row r="300" spans="1:3" s="302" customFormat="1" ht="11.65" customHeight="1" outlineLevel="3" x14ac:dyDescent="0.2">
      <c r="A300" s="351" t="s">
        <v>8</v>
      </c>
      <c r="B300" s="352">
        <v>69</v>
      </c>
      <c r="C300" s="353">
        <v>43828</v>
      </c>
    </row>
    <row r="301" spans="1:3" s="302" customFormat="1" ht="11.65" customHeight="1" outlineLevel="2" x14ac:dyDescent="0.2">
      <c r="A301" s="351" t="s">
        <v>195</v>
      </c>
      <c r="B301" s="352">
        <v>140</v>
      </c>
      <c r="C301" s="353">
        <v>87656</v>
      </c>
    </row>
    <row r="302" spans="1:3" s="302" customFormat="1" ht="11.65" customHeight="1" outlineLevel="3" x14ac:dyDescent="0.2">
      <c r="A302" s="347" t="s">
        <v>200</v>
      </c>
      <c r="B302" s="350">
        <v>347</v>
      </c>
      <c r="C302" s="349">
        <v>219131</v>
      </c>
    </row>
    <row r="303" spans="1:3" s="302" customFormat="1" ht="11.65" customHeight="1" outlineLevel="3" x14ac:dyDescent="0.2">
      <c r="A303" s="351" t="s">
        <v>196</v>
      </c>
      <c r="B303" s="352">
        <v>69</v>
      </c>
      <c r="C303" s="353">
        <v>43826</v>
      </c>
    </row>
    <row r="304" spans="1:3" s="302" customFormat="1" ht="11.65" customHeight="1" outlineLevel="3" x14ac:dyDescent="0.2">
      <c r="A304" s="351" t="s">
        <v>197</v>
      </c>
      <c r="B304" s="352">
        <v>70</v>
      </c>
      <c r="C304" s="353">
        <v>43826</v>
      </c>
    </row>
    <row r="305" spans="1:3" s="302" customFormat="1" ht="11.65" customHeight="1" outlineLevel="3" x14ac:dyDescent="0.2">
      <c r="A305" s="351" t="s">
        <v>8</v>
      </c>
      <c r="B305" s="352">
        <v>70</v>
      </c>
      <c r="C305" s="353">
        <v>43827</v>
      </c>
    </row>
    <row r="306" spans="1:3" s="302" customFormat="1" ht="11.65" customHeight="1" outlineLevel="3" x14ac:dyDescent="0.2">
      <c r="A306" s="351" t="s">
        <v>195</v>
      </c>
      <c r="B306" s="352">
        <v>138</v>
      </c>
      <c r="C306" s="353">
        <v>87652</v>
      </c>
    </row>
    <row r="307" spans="1:3" s="302" customFormat="1" ht="11.65" customHeight="1" outlineLevel="3" x14ac:dyDescent="0.2">
      <c r="A307" s="444" t="s">
        <v>39</v>
      </c>
      <c r="B307" s="444"/>
      <c r="C307" s="444"/>
    </row>
    <row r="308" spans="1:3" s="302" customFormat="1" ht="11.65" customHeight="1" outlineLevel="3" x14ac:dyDescent="0.2">
      <c r="A308" s="347" t="s">
        <v>3251</v>
      </c>
      <c r="B308" s="348">
        <v>2036</v>
      </c>
      <c r="C308" s="349">
        <v>1279128</v>
      </c>
    </row>
    <row r="309" spans="1:3" s="302" customFormat="1" ht="11.65" customHeight="1" outlineLevel="3" x14ac:dyDescent="0.2">
      <c r="A309" s="347" t="s">
        <v>194</v>
      </c>
      <c r="B309" s="350">
        <v>325</v>
      </c>
      <c r="C309" s="349">
        <v>204113</v>
      </c>
    </row>
    <row r="310" spans="1:3" s="302" customFormat="1" ht="11.65" customHeight="1" outlineLevel="3" x14ac:dyDescent="0.2">
      <c r="A310" s="351" t="s">
        <v>196</v>
      </c>
      <c r="B310" s="352">
        <v>66</v>
      </c>
      <c r="C310" s="353">
        <v>41419</v>
      </c>
    </row>
    <row r="311" spans="1:3" s="302" customFormat="1" ht="11.65" customHeight="1" outlineLevel="3" x14ac:dyDescent="0.2">
      <c r="A311" s="351" t="s">
        <v>197</v>
      </c>
      <c r="B311" s="352">
        <v>226</v>
      </c>
      <c r="C311" s="353">
        <v>141379</v>
      </c>
    </row>
    <row r="312" spans="1:3" s="302" customFormat="1" ht="11.65" customHeight="1" x14ac:dyDescent="0.2">
      <c r="A312" s="351" t="s">
        <v>195</v>
      </c>
      <c r="B312" s="352">
        <v>33</v>
      </c>
      <c r="C312" s="353">
        <v>21315</v>
      </c>
    </row>
    <row r="313" spans="1:3" s="302" customFormat="1" ht="11.65" customHeight="1" x14ac:dyDescent="0.2">
      <c r="A313" s="347" t="s">
        <v>198</v>
      </c>
      <c r="B313" s="350">
        <v>570</v>
      </c>
      <c r="C313" s="349">
        <v>358339</v>
      </c>
    </row>
    <row r="314" spans="1:3" s="302" customFormat="1" ht="11.65" customHeight="1" outlineLevel="1" x14ac:dyDescent="0.2">
      <c r="A314" s="351" t="s">
        <v>196</v>
      </c>
      <c r="B314" s="352">
        <v>114</v>
      </c>
      <c r="C314" s="353">
        <v>71668</v>
      </c>
    </row>
    <row r="315" spans="1:3" s="302" customFormat="1" ht="11.65" customHeight="1" outlineLevel="2" x14ac:dyDescent="0.2">
      <c r="A315" s="351" t="s">
        <v>197</v>
      </c>
      <c r="B315" s="352">
        <v>114</v>
      </c>
      <c r="C315" s="353">
        <v>71668</v>
      </c>
    </row>
    <row r="316" spans="1:3" s="302" customFormat="1" ht="11.65" customHeight="1" outlineLevel="3" x14ac:dyDescent="0.2">
      <c r="A316" s="351" t="s">
        <v>8</v>
      </c>
      <c r="B316" s="352">
        <v>114</v>
      </c>
      <c r="C316" s="353">
        <v>71667</v>
      </c>
    </row>
    <row r="317" spans="1:3" s="302" customFormat="1" ht="11.65" customHeight="1" outlineLevel="3" x14ac:dyDescent="0.2">
      <c r="A317" s="351" t="s">
        <v>195</v>
      </c>
      <c r="B317" s="352">
        <v>228</v>
      </c>
      <c r="C317" s="353">
        <v>143336</v>
      </c>
    </row>
    <row r="318" spans="1:3" s="302" customFormat="1" ht="11.65" customHeight="1" outlineLevel="3" x14ac:dyDescent="0.2">
      <c r="A318" s="347" t="s">
        <v>199</v>
      </c>
      <c r="B318" s="350">
        <v>570</v>
      </c>
      <c r="C318" s="349">
        <v>358339</v>
      </c>
    </row>
    <row r="319" spans="1:3" s="302" customFormat="1" ht="11.65" customHeight="1" outlineLevel="3" x14ac:dyDescent="0.2">
      <c r="A319" s="351" t="s">
        <v>196</v>
      </c>
      <c r="B319" s="352">
        <v>114</v>
      </c>
      <c r="C319" s="353">
        <v>71668</v>
      </c>
    </row>
    <row r="320" spans="1:3" s="302" customFormat="1" ht="11.65" customHeight="1" outlineLevel="3" x14ac:dyDescent="0.2">
      <c r="A320" s="351" t="s">
        <v>197</v>
      </c>
      <c r="B320" s="352">
        <v>114</v>
      </c>
      <c r="C320" s="353">
        <v>71668</v>
      </c>
    </row>
    <row r="321" spans="1:3" s="302" customFormat="1" ht="11.65" customHeight="1" outlineLevel="2" x14ac:dyDescent="0.2">
      <c r="A321" s="351" t="s">
        <v>8</v>
      </c>
      <c r="B321" s="352">
        <v>114</v>
      </c>
      <c r="C321" s="353">
        <v>71667</v>
      </c>
    </row>
    <row r="322" spans="1:3" s="302" customFormat="1" ht="11.65" customHeight="1" outlineLevel="3" x14ac:dyDescent="0.2">
      <c r="A322" s="351" t="s">
        <v>195</v>
      </c>
      <c r="B322" s="352">
        <v>228</v>
      </c>
      <c r="C322" s="353">
        <v>143336</v>
      </c>
    </row>
    <row r="323" spans="1:3" s="302" customFormat="1" ht="11.65" customHeight="1" outlineLevel="3" x14ac:dyDescent="0.2">
      <c r="A323" s="347" t="s">
        <v>200</v>
      </c>
      <c r="B323" s="350">
        <v>571</v>
      </c>
      <c r="C323" s="349">
        <v>358337</v>
      </c>
    </row>
    <row r="324" spans="1:3" s="302" customFormat="1" ht="11.65" customHeight="1" outlineLevel="3" x14ac:dyDescent="0.2">
      <c r="A324" s="351" t="s">
        <v>196</v>
      </c>
      <c r="B324" s="352">
        <v>114</v>
      </c>
      <c r="C324" s="353">
        <v>71667</v>
      </c>
    </row>
    <row r="325" spans="1:3" s="302" customFormat="1" ht="11.65" customHeight="1" outlineLevel="3" x14ac:dyDescent="0.2">
      <c r="A325" s="351" t="s">
        <v>197</v>
      </c>
      <c r="B325" s="352">
        <v>114</v>
      </c>
      <c r="C325" s="353">
        <v>71668</v>
      </c>
    </row>
    <row r="326" spans="1:3" s="302" customFormat="1" ht="11.65" customHeight="1" outlineLevel="3" x14ac:dyDescent="0.2">
      <c r="A326" s="351" t="s">
        <v>8</v>
      </c>
      <c r="B326" s="352">
        <v>115</v>
      </c>
      <c r="C326" s="353">
        <v>71668</v>
      </c>
    </row>
    <row r="327" spans="1:3" s="302" customFormat="1" ht="11.65" customHeight="1" outlineLevel="2" x14ac:dyDescent="0.2">
      <c r="A327" s="351" t="s">
        <v>195</v>
      </c>
      <c r="B327" s="352">
        <v>228</v>
      </c>
      <c r="C327" s="353">
        <v>143334</v>
      </c>
    </row>
    <row r="328" spans="1:3" s="302" customFormat="1" ht="11.65" customHeight="1" outlineLevel="3" x14ac:dyDescent="0.2">
      <c r="A328" s="444" t="s">
        <v>40</v>
      </c>
      <c r="B328" s="444"/>
      <c r="C328" s="444"/>
    </row>
    <row r="329" spans="1:3" s="302" customFormat="1" ht="11.65" customHeight="1" outlineLevel="3" x14ac:dyDescent="0.2">
      <c r="A329" s="347" t="s">
        <v>3251</v>
      </c>
      <c r="B329" s="348">
        <v>1012</v>
      </c>
      <c r="C329" s="349">
        <v>594329</v>
      </c>
    </row>
    <row r="330" spans="1:3" s="302" customFormat="1" ht="11.65" customHeight="1" outlineLevel="3" x14ac:dyDescent="0.2">
      <c r="A330" s="347" t="s">
        <v>194</v>
      </c>
      <c r="B330" s="350">
        <v>135</v>
      </c>
      <c r="C330" s="349">
        <v>78990</v>
      </c>
    </row>
    <row r="331" spans="1:3" s="302" customFormat="1" ht="11.65" customHeight="1" outlineLevel="3" x14ac:dyDescent="0.2">
      <c r="A331" s="351" t="s">
        <v>196</v>
      </c>
      <c r="B331" s="352">
        <v>27</v>
      </c>
      <c r="C331" s="353">
        <v>15798</v>
      </c>
    </row>
    <row r="332" spans="1:3" s="302" customFormat="1" ht="11.65" customHeight="1" outlineLevel="2" x14ac:dyDescent="0.2">
      <c r="A332" s="351" t="s">
        <v>197</v>
      </c>
      <c r="B332" s="352">
        <v>27</v>
      </c>
      <c r="C332" s="353">
        <v>15798</v>
      </c>
    </row>
    <row r="333" spans="1:3" s="302" customFormat="1" ht="11.65" customHeight="1" outlineLevel="3" x14ac:dyDescent="0.2">
      <c r="A333" s="351" t="s">
        <v>8</v>
      </c>
      <c r="B333" s="352">
        <v>27</v>
      </c>
      <c r="C333" s="353">
        <v>15798</v>
      </c>
    </row>
    <row r="334" spans="1:3" s="302" customFormat="1" ht="11.65" customHeight="1" outlineLevel="3" x14ac:dyDescent="0.2">
      <c r="A334" s="351" t="s">
        <v>195</v>
      </c>
      <c r="B334" s="352">
        <v>54</v>
      </c>
      <c r="C334" s="353">
        <v>31596</v>
      </c>
    </row>
    <row r="335" spans="1:3" s="302" customFormat="1" ht="11.65" customHeight="1" outlineLevel="3" x14ac:dyDescent="0.2">
      <c r="A335" s="347" t="s">
        <v>198</v>
      </c>
      <c r="B335" s="350">
        <v>295</v>
      </c>
      <c r="C335" s="349">
        <v>171780</v>
      </c>
    </row>
    <row r="336" spans="1:3" s="302" customFormat="1" ht="11.65" customHeight="1" outlineLevel="3" x14ac:dyDescent="0.2">
      <c r="A336" s="351" t="s">
        <v>196</v>
      </c>
      <c r="B336" s="352">
        <v>59</v>
      </c>
      <c r="C336" s="353">
        <v>34356</v>
      </c>
    </row>
    <row r="337" spans="1:3" s="302" customFormat="1" ht="11.65" customHeight="1" outlineLevel="3" x14ac:dyDescent="0.2">
      <c r="A337" s="351" t="s">
        <v>197</v>
      </c>
      <c r="B337" s="352">
        <v>59</v>
      </c>
      <c r="C337" s="353">
        <v>34356</v>
      </c>
    </row>
    <row r="338" spans="1:3" s="302" customFormat="1" ht="11.65" customHeight="1" x14ac:dyDescent="0.2">
      <c r="A338" s="351" t="s">
        <v>8</v>
      </c>
      <c r="B338" s="352">
        <v>59</v>
      </c>
      <c r="C338" s="353">
        <v>34356</v>
      </c>
    </row>
    <row r="339" spans="1:3" s="302" customFormat="1" ht="11.65" customHeight="1" x14ac:dyDescent="0.2">
      <c r="A339" s="351" t="s">
        <v>195</v>
      </c>
      <c r="B339" s="352">
        <v>118</v>
      </c>
      <c r="C339" s="353">
        <v>68712</v>
      </c>
    </row>
    <row r="340" spans="1:3" s="302" customFormat="1" ht="11.65" customHeight="1" outlineLevel="1" x14ac:dyDescent="0.2">
      <c r="A340" s="347" t="s">
        <v>199</v>
      </c>
      <c r="B340" s="350">
        <v>294</v>
      </c>
      <c r="C340" s="349">
        <v>171780</v>
      </c>
    </row>
    <row r="341" spans="1:3" s="302" customFormat="1" ht="11.65" customHeight="1" outlineLevel="2" x14ac:dyDescent="0.2">
      <c r="A341" s="351" t="s">
        <v>196</v>
      </c>
      <c r="B341" s="352">
        <v>59</v>
      </c>
      <c r="C341" s="353">
        <v>34356</v>
      </c>
    </row>
    <row r="342" spans="1:3" s="302" customFormat="1" ht="11.65" customHeight="1" outlineLevel="3" x14ac:dyDescent="0.2">
      <c r="A342" s="351" t="s">
        <v>197</v>
      </c>
      <c r="B342" s="352">
        <v>58</v>
      </c>
      <c r="C342" s="353">
        <v>34356</v>
      </c>
    </row>
    <row r="343" spans="1:3" s="302" customFormat="1" ht="11.65" customHeight="1" outlineLevel="3" x14ac:dyDescent="0.2">
      <c r="A343" s="351" t="s">
        <v>8</v>
      </c>
      <c r="B343" s="352">
        <v>59</v>
      </c>
      <c r="C343" s="353">
        <v>34356</v>
      </c>
    </row>
    <row r="344" spans="1:3" s="302" customFormat="1" ht="11.65" customHeight="1" outlineLevel="3" x14ac:dyDescent="0.2">
      <c r="A344" s="351" t="s">
        <v>195</v>
      </c>
      <c r="B344" s="352">
        <v>118</v>
      </c>
      <c r="C344" s="353">
        <v>68712</v>
      </c>
    </row>
    <row r="345" spans="1:3" s="302" customFormat="1" ht="11.65" customHeight="1" outlineLevel="3" x14ac:dyDescent="0.2">
      <c r="A345" s="347" t="s">
        <v>200</v>
      </c>
      <c r="B345" s="350">
        <v>288</v>
      </c>
      <c r="C345" s="349">
        <v>171779</v>
      </c>
    </row>
    <row r="346" spans="1:3" s="302" customFormat="1" ht="11.65" customHeight="1" outlineLevel="3" x14ac:dyDescent="0.2">
      <c r="A346" s="351" t="s">
        <v>196</v>
      </c>
      <c r="B346" s="352">
        <v>58</v>
      </c>
      <c r="C346" s="353">
        <v>34356</v>
      </c>
    </row>
    <row r="347" spans="1:3" s="302" customFormat="1" ht="11.65" customHeight="1" outlineLevel="2" x14ac:dyDescent="0.2">
      <c r="A347" s="351" t="s">
        <v>197</v>
      </c>
      <c r="B347" s="352">
        <v>58</v>
      </c>
      <c r="C347" s="353">
        <v>34356</v>
      </c>
    </row>
    <row r="348" spans="1:3" s="302" customFormat="1" ht="11.65" customHeight="1" outlineLevel="3" x14ac:dyDescent="0.2">
      <c r="A348" s="351" t="s">
        <v>8</v>
      </c>
      <c r="B348" s="352">
        <v>56</v>
      </c>
      <c r="C348" s="353">
        <v>34355</v>
      </c>
    </row>
    <row r="349" spans="1:3" s="302" customFormat="1" ht="11.65" customHeight="1" outlineLevel="3" x14ac:dyDescent="0.2">
      <c r="A349" s="351" t="s">
        <v>195</v>
      </c>
      <c r="B349" s="352">
        <v>116</v>
      </c>
      <c r="C349" s="353">
        <v>68712</v>
      </c>
    </row>
    <row r="350" spans="1:3" s="302" customFormat="1" ht="11.65" customHeight="1" outlineLevel="3" x14ac:dyDescent="0.2">
      <c r="A350" s="444" t="s">
        <v>41</v>
      </c>
      <c r="B350" s="444"/>
      <c r="C350" s="444"/>
    </row>
    <row r="351" spans="1:3" s="302" customFormat="1" ht="11.65" customHeight="1" outlineLevel="3" x14ac:dyDescent="0.2">
      <c r="A351" s="347" t="s">
        <v>3251</v>
      </c>
      <c r="B351" s="348">
        <v>1108</v>
      </c>
      <c r="C351" s="349">
        <v>650709</v>
      </c>
    </row>
    <row r="352" spans="1:3" s="302" customFormat="1" ht="11.65" customHeight="1" outlineLevel="2" x14ac:dyDescent="0.2">
      <c r="A352" s="347" t="s">
        <v>194</v>
      </c>
      <c r="B352" s="350">
        <v>204</v>
      </c>
      <c r="C352" s="349">
        <v>118775</v>
      </c>
    </row>
    <row r="353" spans="1:3" s="302" customFormat="1" ht="11.65" customHeight="1" outlineLevel="3" x14ac:dyDescent="0.2">
      <c r="A353" s="351" t="s">
        <v>196</v>
      </c>
      <c r="B353" s="352">
        <v>41</v>
      </c>
      <c r="C353" s="353">
        <v>23755</v>
      </c>
    </row>
    <row r="354" spans="1:3" s="302" customFormat="1" ht="11.65" customHeight="1" outlineLevel="3" x14ac:dyDescent="0.2">
      <c r="A354" s="351" t="s">
        <v>197</v>
      </c>
      <c r="B354" s="352">
        <v>41</v>
      </c>
      <c r="C354" s="353">
        <v>23755</v>
      </c>
    </row>
    <row r="355" spans="1:3" s="302" customFormat="1" ht="11.65" customHeight="1" outlineLevel="3" x14ac:dyDescent="0.2">
      <c r="A355" s="351" t="s">
        <v>8</v>
      </c>
      <c r="B355" s="352">
        <v>40</v>
      </c>
      <c r="C355" s="353">
        <v>23755</v>
      </c>
    </row>
    <row r="356" spans="1:3" s="302" customFormat="1" ht="11.65" customHeight="1" outlineLevel="3" x14ac:dyDescent="0.2">
      <c r="A356" s="351" t="s">
        <v>195</v>
      </c>
      <c r="B356" s="352">
        <v>82</v>
      </c>
      <c r="C356" s="353">
        <v>47510</v>
      </c>
    </row>
    <row r="357" spans="1:3" s="302" customFormat="1" ht="11.65" customHeight="1" outlineLevel="3" x14ac:dyDescent="0.2">
      <c r="A357" s="347" t="s">
        <v>198</v>
      </c>
      <c r="B357" s="350">
        <v>304</v>
      </c>
      <c r="C357" s="349">
        <v>177310</v>
      </c>
    </row>
    <row r="358" spans="1:3" s="302" customFormat="1" ht="11.65" customHeight="1" outlineLevel="2" x14ac:dyDescent="0.2">
      <c r="A358" s="351" t="s">
        <v>196</v>
      </c>
      <c r="B358" s="352">
        <v>61</v>
      </c>
      <c r="C358" s="353">
        <v>35462</v>
      </c>
    </row>
    <row r="359" spans="1:3" s="302" customFormat="1" ht="11.65" customHeight="1" outlineLevel="3" x14ac:dyDescent="0.2">
      <c r="A359" s="351" t="s">
        <v>197</v>
      </c>
      <c r="B359" s="352">
        <v>61</v>
      </c>
      <c r="C359" s="353">
        <v>35462</v>
      </c>
    </row>
    <row r="360" spans="1:3" s="302" customFormat="1" ht="11.65" customHeight="1" outlineLevel="3" x14ac:dyDescent="0.2">
      <c r="A360" s="351" t="s">
        <v>8</v>
      </c>
      <c r="B360" s="352">
        <v>60</v>
      </c>
      <c r="C360" s="353">
        <v>35462</v>
      </c>
    </row>
    <row r="361" spans="1:3" s="302" customFormat="1" ht="11.65" customHeight="1" outlineLevel="3" x14ac:dyDescent="0.2">
      <c r="A361" s="351" t="s">
        <v>195</v>
      </c>
      <c r="B361" s="352">
        <v>122</v>
      </c>
      <c r="C361" s="353">
        <v>70924</v>
      </c>
    </row>
    <row r="362" spans="1:3" s="302" customFormat="1" ht="11.65" customHeight="1" outlineLevel="3" x14ac:dyDescent="0.2">
      <c r="A362" s="347" t="s">
        <v>199</v>
      </c>
      <c r="B362" s="350">
        <v>304</v>
      </c>
      <c r="C362" s="349">
        <v>177310</v>
      </c>
    </row>
    <row r="363" spans="1:3" s="302" customFormat="1" ht="11.65" customHeight="1" outlineLevel="3" x14ac:dyDescent="0.2">
      <c r="A363" s="351" t="s">
        <v>196</v>
      </c>
      <c r="B363" s="352">
        <v>61</v>
      </c>
      <c r="C363" s="353">
        <v>35462</v>
      </c>
    </row>
    <row r="364" spans="1:3" s="302" customFormat="1" ht="11.65" customHeight="1" x14ac:dyDescent="0.2">
      <c r="A364" s="351" t="s">
        <v>197</v>
      </c>
      <c r="B364" s="352">
        <v>61</v>
      </c>
      <c r="C364" s="353">
        <v>35462</v>
      </c>
    </row>
    <row r="365" spans="1:3" s="302" customFormat="1" ht="11.65" customHeight="1" x14ac:dyDescent="0.2">
      <c r="A365" s="351" t="s">
        <v>8</v>
      </c>
      <c r="B365" s="352">
        <v>60</v>
      </c>
      <c r="C365" s="353">
        <v>35462</v>
      </c>
    </row>
    <row r="366" spans="1:3" s="302" customFormat="1" ht="11.65" customHeight="1" outlineLevel="1" x14ac:dyDescent="0.2">
      <c r="A366" s="351" t="s">
        <v>195</v>
      </c>
      <c r="B366" s="352">
        <v>122</v>
      </c>
      <c r="C366" s="353">
        <v>70924</v>
      </c>
    </row>
    <row r="367" spans="1:3" s="302" customFormat="1" ht="11.65" customHeight="1" outlineLevel="2" x14ac:dyDescent="0.2">
      <c r="A367" s="347" t="s">
        <v>200</v>
      </c>
      <c r="B367" s="350">
        <v>296</v>
      </c>
      <c r="C367" s="349">
        <v>177314</v>
      </c>
    </row>
    <row r="368" spans="1:3" s="302" customFormat="1" ht="11.65" customHeight="1" outlineLevel="3" x14ac:dyDescent="0.2">
      <c r="A368" s="351" t="s">
        <v>196</v>
      </c>
      <c r="B368" s="352">
        <v>59</v>
      </c>
      <c r="C368" s="353">
        <v>35463</v>
      </c>
    </row>
    <row r="369" spans="1:3" s="302" customFormat="1" ht="11.65" customHeight="1" outlineLevel="3" x14ac:dyDescent="0.2">
      <c r="A369" s="351" t="s">
        <v>197</v>
      </c>
      <c r="B369" s="352">
        <v>58</v>
      </c>
      <c r="C369" s="353">
        <v>35463</v>
      </c>
    </row>
    <row r="370" spans="1:3" s="302" customFormat="1" ht="11.65" customHeight="1" outlineLevel="3" x14ac:dyDescent="0.2">
      <c r="A370" s="351" t="s">
        <v>8</v>
      </c>
      <c r="B370" s="352">
        <v>61</v>
      </c>
      <c r="C370" s="353">
        <v>35462</v>
      </c>
    </row>
    <row r="371" spans="1:3" s="302" customFormat="1" ht="11.65" customHeight="1" outlineLevel="3" x14ac:dyDescent="0.2">
      <c r="A371" s="351" t="s">
        <v>195</v>
      </c>
      <c r="B371" s="352">
        <v>118</v>
      </c>
      <c r="C371" s="353">
        <v>70926</v>
      </c>
    </row>
    <row r="372" spans="1:3" s="302" customFormat="1" ht="11.65" customHeight="1" outlineLevel="2" x14ac:dyDescent="0.2">
      <c r="A372" s="444" t="s">
        <v>42</v>
      </c>
      <c r="B372" s="444"/>
      <c r="C372" s="444"/>
    </row>
    <row r="373" spans="1:3" s="302" customFormat="1" ht="11.65" customHeight="1" outlineLevel="3" x14ac:dyDescent="0.2">
      <c r="A373" s="347" t="s">
        <v>3251</v>
      </c>
      <c r="B373" s="348">
        <v>3272</v>
      </c>
      <c r="C373" s="349">
        <v>2055572</v>
      </c>
    </row>
    <row r="374" spans="1:3" s="302" customFormat="1" ht="11.65" customHeight="1" outlineLevel="3" x14ac:dyDescent="0.2">
      <c r="A374" s="347" t="s">
        <v>194</v>
      </c>
      <c r="B374" s="350">
        <v>913</v>
      </c>
      <c r="C374" s="349">
        <v>560886</v>
      </c>
    </row>
    <row r="375" spans="1:3" s="302" customFormat="1" ht="11.65" customHeight="1" outlineLevel="3" x14ac:dyDescent="0.2">
      <c r="A375" s="351" t="s">
        <v>196</v>
      </c>
      <c r="B375" s="352">
        <v>170</v>
      </c>
      <c r="C375" s="353">
        <v>104578</v>
      </c>
    </row>
    <row r="376" spans="1:3" s="302" customFormat="1" ht="11.65" customHeight="1" outlineLevel="3" x14ac:dyDescent="0.2">
      <c r="A376" s="351" t="s">
        <v>197</v>
      </c>
      <c r="B376" s="352">
        <v>202</v>
      </c>
      <c r="C376" s="353">
        <v>123576</v>
      </c>
    </row>
    <row r="377" spans="1:3" s="302" customFormat="1" ht="11.65" customHeight="1" outlineLevel="3" x14ac:dyDescent="0.2">
      <c r="A377" s="351" t="s">
        <v>8</v>
      </c>
      <c r="B377" s="352">
        <v>169</v>
      </c>
      <c r="C377" s="353">
        <v>104578</v>
      </c>
    </row>
    <row r="378" spans="1:3" s="302" customFormat="1" ht="11.65" customHeight="1" outlineLevel="2" x14ac:dyDescent="0.2">
      <c r="A378" s="351" t="s">
        <v>195</v>
      </c>
      <c r="B378" s="352">
        <v>372</v>
      </c>
      <c r="C378" s="353">
        <v>228154</v>
      </c>
    </row>
    <row r="379" spans="1:3" s="302" customFormat="1" ht="11.65" customHeight="1" outlineLevel="3" x14ac:dyDescent="0.2">
      <c r="A379" s="347" t="s">
        <v>198</v>
      </c>
      <c r="B379" s="350">
        <v>789</v>
      </c>
      <c r="C379" s="349">
        <v>498230</v>
      </c>
    </row>
    <row r="380" spans="1:3" s="302" customFormat="1" ht="11.65" customHeight="1" outlineLevel="3" x14ac:dyDescent="0.2">
      <c r="A380" s="351" t="s">
        <v>196</v>
      </c>
      <c r="B380" s="352">
        <v>158</v>
      </c>
      <c r="C380" s="353">
        <v>99646</v>
      </c>
    </row>
    <row r="381" spans="1:3" s="302" customFormat="1" ht="11.65" customHeight="1" outlineLevel="3" x14ac:dyDescent="0.2">
      <c r="A381" s="351" t="s">
        <v>197</v>
      </c>
      <c r="B381" s="352">
        <v>158</v>
      </c>
      <c r="C381" s="353">
        <v>99646</v>
      </c>
    </row>
    <row r="382" spans="1:3" s="302" customFormat="1" ht="11.65" customHeight="1" outlineLevel="3" x14ac:dyDescent="0.2">
      <c r="A382" s="351" t="s">
        <v>8</v>
      </c>
      <c r="B382" s="352">
        <v>157</v>
      </c>
      <c r="C382" s="353">
        <v>99646</v>
      </c>
    </row>
    <row r="383" spans="1:3" s="302" customFormat="1" ht="11.65" customHeight="1" outlineLevel="3" x14ac:dyDescent="0.2">
      <c r="A383" s="351" t="s">
        <v>195</v>
      </c>
      <c r="B383" s="352">
        <v>316</v>
      </c>
      <c r="C383" s="353">
        <v>199292</v>
      </c>
    </row>
    <row r="384" spans="1:3" s="302" customFormat="1" ht="11.65" customHeight="1" outlineLevel="2" x14ac:dyDescent="0.2">
      <c r="A384" s="347" t="s">
        <v>199</v>
      </c>
      <c r="B384" s="350">
        <v>789</v>
      </c>
      <c r="C384" s="349">
        <v>498230</v>
      </c>
    </row>
    <row r="385" spans="1:3" s="302" customFormat="1" ht="11.65" customHeight="1" outlineLevel="3" x14ac:dyDescent="0.2">
      <c r="A385" s="351" t="s">
        <v>196</v>
      </c>
      <c r="B385" s="352">
        <v>158</v>
      </c>
      <c r="C385" s="353">
        <v>99646</v>
      </c>
    </row>
    <row r="386" spans="1:3" s="302" customFormat="1" ht="11.65" customHeight="1" outlineLevel="3" x14ac:dyDescent="0.2">
      <c r="A386" s="351" t="s">
        <v>197</v>
      </c>
      <c r="B386" s="352">
        <v>158</v>
      </c>
      <c r="C386" s="353">
        <v>99646</v>
      </c>
    </row>
    <row r="387" spans="1:3" s="302" customFormat="1" ht="11.65" customHeight="1" outlineLevel="3" x14ac:dyDescent="0.2">
      <c r="A387" s="351" t="s">
        <v>8</v>
      </c>
      <c r="B387" s="352">
        <v>157</v>
      </c>
      <c r="C387" s="353">
        <v>99646</v>
      </c>
    </row>
    <row r="388" spans="1:3" s="302" customFormat="1" ht="11.65" customHeight="1" outlineLevel="3" x14ac:dyDescent="0.2">
      <c r="A388" s="351" t="s">
        <v>195</v>
      </c>
      <c r="B388" s="352">
        <v>316</v>
      </c>
      <c r="C388" s="353">
        <v>199292</v>
      </c>
    </row>
    <row r="389" spans="1:3" s="302" customFormat="1" ht="11.65" customHeight="1" outlineLevel="3" x14ac:dyDescent="0.2">
      <c r="A389" s="347" t="s">
        <v>200</v>
      </c>
      <c r="B389" s="350">
        <v>781</v>
      </c>
      <c r="C389" s="349">
        <v>498226</v>
      </c>
    </row>
    <row r="390" spans="1:3" s="302" customFormat="1" ht="11.65" customHeight="1" x14ac:dyDescent="0.2">
      <c r="A390" s="351" t="s">
        <v>196</v>
      </c>
      <c r="B390" s="352">
        <v>156</v>
      </c>
      <c r="C390" s="353">
        <v>99645</v>
      </c>
    </row>
    <row r="391" spans="1:3" s="302" customFormat="1" ht="11.65" customHeight="1" collapsed="1" x14ac:dyDescent="0.2">
      <c r="A391" s="351" t="s">
        <v>197</v>
      </c>
      <c r="B391" s="352">
        <v>156</v>
      </c>
      <c r="C391" s="353">
        <v>99644</v>
      </c>
    </row>
    <row r="392" spans="1:3" s="302" customFormat="1" ht="11.65" customHeight="1" outlineLevel="1" collapsed="1" x14ac:dyDescent="0.2">
      <c r="A392" s="351" t="s">
        <v>8</v>
      </c>
      <c r="B392" s="352">
        <v>157</v>
      </c>
      <c r="C392" s="353">
        <v>99647</v>
      </c>
    </row>
    <row r="393" spans="1:3" s="302" customFormat="1" ht="11.65" customHeight="1" outlineLevel="2" x14ac:dyDescent="0.2">
      <c r="A393" s="351" t="s">
        <v>195</v>
      </c>
      <c r="B393" s="352">
        <v>312</v>
      </c>
      <c r="C393" s="353">
        <v>199290</v>
      </c>
    </row>
    <row r="394" spans="1:3" s="302" customFormat="1" ht="11.65" customHeight="1" outlineLevel="3" x14ac:dyDescent="0.2">
      <c r="A394" s="444" t="s">
        <v>43</v>
      </c>
      <c r="B394" s="444"/>
      <c r="C394" s="444"/>
    </row>
    <row r="395" spans="1:3" s="302" customFormat="1" ht="11.65" customHeight="1" outlineLevel="3" x14ac:dyDescent="0.2">
      <c r="A395" s="347" t="s">
        <v>3251</v>
      </c>
      <c r="B395" s="350">
        <v>322</v>
      </c>
      <c r="C395" s="349">
        <v>243980</v>
      </c>
    </row>
    <row r="396" spans="1:3" s="302" customFormat="1" ht="11.65" customHeight="1" outlineLevel="3" x14ac:dyDescent="0.2">
      <c r="A396" s="347" t="s">
        <v>194</v>
      </c>
      <c r="B396" s="350">
        <v>25</v>
      </c>
      <c r="C396" s="349">
        <v>20330</v>
      </c>
    </row>
    <row r="397" spans="1:3" s="302" customFormat="1" ht="11.65" customHeight="1" outlineLevel="2" x14ac:dyDescent="0.2">
      <c r="A397" s="351" t="s">
        <v>196</v>
      </c>
      <c r="B397" s="352">
        <v>5</v>
      </c>
      <c r="C397" s="353">
        <v>4066</v>
      </c>
    </row>
    <row r="398" spans="1:3" s="302" customFormat="1" ht="11.65" customHeight="1" outlineLevel="3" x14ac:dyDescent="0.2">
      <c r="A398" s="351" t="s">
        <v>197</v>
      </c>
      <c r="B398" s="352">
        <v>5</v>
      </c>
      <c r="C398" s="353">
        <v>4066</v>
      </c>
    </row>
    <row r="399" spans="1:3" s="302" customFormat="1" ht="11.65" customHeight="1" outlineLevel="3" x14ac:dyDescent="0.2">
      <c r="A399" s="351" t="s">
        <v>8</v>
      </c>
      <c r="B399" s="352">
        <v>5</v>
      </c>
      <c r="C399" s="353">
        <v>4066</v>
      </c>
    </row>
    <row r="400" spans="1:3" s="302" customFormat="1" ht="11.65" customHeight="1" outlineLevel="3" x14ac:dyDescent="0.2">
      <c r="A400" s="351" t="s">
        <v>195</v>
      </c>
      <c r="B400" s="352">
        <v>10</v>
      </c>
      <c r="C400" s="353">
        <v>8132</v>
      </c>
    </row>
    <row r="401" spans="1:3" s="302" customFormat="1" ht="11.65" customHeight="1" outlineLevel="3" x14ac:dyDescent="0.2">
      <c r="A401" s="347" t="s">
        <v>198</v>
      </c>
      <c r="B401" s="350">
        <v>100</v>
      </c>
      <c r="C401" s="349">
        <v>74550</v>
      </c>
    </row>
    <row r="402" spans="1:3" s="302" customFormat="1" ht="11.65" customHeight="1" outlineLevel="3" x14ac:dyDescent="0.2">
      <c r="A402" s="351" t="s">
        <v>196</v>
      </c>
      <c r="B402" s="352">
        <v>20</v>
      </c>
      <c r="C402" s="353">
        <v>14910</v>
      </c>
    </row>
    <row r="403" spans="1:3" s="302" customFormat="1" ht="11.65" customHeight="1" outlineLevel="2" x14ac:dyDescent="0.2">
      <c r="A403" s="351" t="s">
        <v>197</v>
      </c>
      <c r="B403" s="352">
        <v>20</v>
      </c>
      <c r="C403" s="353">
        <v>14910</v>
      </c>
    </row>
    <row r="404" spans="1:3" s="302" customFormat="1" ht="11.65" customHeight="1" outlineLevel="3" x14ac:dyDescent="0.2">
      <c r="A404" s="351" t="s">
        <v>8</v>
      </c>
      <c r="B404" s="352">
        <v>20</v>
      </c>
      <c r="C404" s="353">
        <v>14910</v>
      </c>
    </row>
    <row r="405" spans="1:3" s="302" customFormat="1" ht="11.65" customHeight="1" outlineLevel="3" x14ac:dyDescent="0.2">
      <c r="A405" s="351" t="s">
        <v>195</v>
      </c>
      <c r="B405" s="352">
        <v>40</v>
      </c>
      <c r="C405" s="353">
        <v>29820</v>
      </c>
    </row>
    <row r="406" spans="1:3" s="302" customFormat="1" ht="11.65" customHeight="1" outlineLevel="3" x14ac:dyDescent="0.2">
      <c r="A406" s="347" t="s">
        <v>199</v>
      </c>
      <c r="B406" s="350">
        <v>100</v>
      </c>
      <c r="C406" s="349">
        <v>74550</v>
      </c>
    </row>
    <row r="407" spans="1:3" s="302" customFormat="1" ht="11.65" customHeight="1" outlineLevel="3" x14ac:dyDescent="0.2">
      <c r="A407" s="351" t="s">
        <v>196</v>
      </c>
      <c r="B407" s="352">
        <v>20</v>
      </c>
      <c r="C407" s="353">
        <v>14910</v>
      </c>
    </row>
    <row r="408" spans="1:3" s="302" customFormat="1" ht="11.65" customHeight="1" outlineLevel="3" x14ac:dyDescent="0.2">
      <c r="A408" s="351" t="s">
        <v>197</v>
      </c>
      <c r="B408" s="352">
        <v>20</v>
      </c>
      <c r="C408" s="353">
        <v>14910</v>
      </c>
    </row>
    <row r="409" spans="1:3" s="302" customFormat="1" ht="11.65" customHeight="1" outlineLevel="2" x14ac:dyDescent="0.2">
      <c r="A409" s="351" t="s">
        <v>8</v>
      </c>
      <c r="B409" s="352">
        <v>20</v>
      </c>
      <c r="C409" s="353">
        <v>14910</v>
      </c>
    </row>
    <row r="410" spans="1:3" s="302" customFormat="1" ht="11.65" customHeight="1" outlineLevel="3" x14ac:dyDescent="0.2">
      <c r="A410" s="351" t="s">
        <v>195</v>
      </c>
      <c r="B410" s="352">
        <v>40</v>
      </c>
      <c r="C410" s="353">
        <v>29820</v>
      </c>
    </row>
    <row r="411" spans="1:3" s="302" customFormat="1" ht="11.65" customHeight="1" outlineLevel="3" x14ac:dyDescent="0.2">
      <c r="A411" s="347" t="s">
        <v>200</v>
      </c>
      <c r="B411" s="350">
        <v>97</v>
      </c>
      <c r="C411" s="349">
        <v>74550</v>
      </c>
    </row>
    <row r="412" spans="1:3" s="302" customFormat="1" ht="11.65" customHeight="1" outlineLevel="3" x14ac:dyDescent="0.2">
      <c r="A412" s="351" t="s">
        <v>196</v>
      </c>
      <c r="B412" s="352">
        <v>19</v>
      </c>
      <c r="C412" s="353">
        <v>14910</v>
      </c>
    </row>
    <row r="413" spans="1:3" s="302" customFormat="1" ht="11.65" customHeight="1" outlineLevel="3" x14ac:dyDescent="0.2">
      <c r="A413" s="351" t="s">
        <v>197</v>
      </c>
      <c r="B413" s="352">
        <v>20</v>
      </c>
      <c r="C413" s="353">
        <v>14910</v>
      </c>
    </row>
    <row r="414" spans="1:3" s="302" customFormat="1" ht="11.65" customHeight="1" outlineLevel="3" x14ac:dyDescent="0.2">
      <c r="A414" s="351" t="s">
        <v>8</v>
      </c>
      <c r="B414" s="352">
        <v>19</v>
      </c>
      <c r="C414" s="353">
        <v>14910</v>
      </c>
    </row>
    <row r="415" spans="1:3" s="302" customFormat="1" ht="11.65" customHeight="1" x14ac:dyDescent="0.2">
      <c r="A415" s="351" t="s">
        <v>195</v>
      </c>
      <c r="B415" s="352">
        <v>39</v>
      </c>
      <c r="C415" s="353">
        <v>29820</v>
      </c>
    </row>
    <row r="416" spans="1:3" s="302" customFormat="1" ht="11.65" customHeight="1" outlineLevel="1" collapsed="1" x14ac:dyDescent="0.2">
      <c r="A416" s="444" t="s">
        <v>44</v>
      </c>
      <c r="B416" s="444"/>
      <c r="C416" s="444"/>
    </row>
    <row r="417" spans="1:3" s="302" customFormat="1" ht="11.65" customHeight="1" outlineLevel="2" x14ac:dyDescent="0.2">
      <c r="A417" s="347" t="s">
        <v>3251</v>
      </c>
      <c r="B417" s="350">
        <v>696</v>
      </c>
      <c r="C417" s="349">
        <v>408750</v>
      </c>
    </row>
    <row r="418" spans="1:3" s="302" customFormat="1" ht="11.65" customHeight="1" outlineLevel="3" x14ac:dyDescent="0.2">
      <c r="A418" s="347" t="s">
        <v>194</v>
      </c>
      <c r="B418" s="350">
        <v>60</v>
      </c>
      <c r="C418" s="349">
        <v>34060</v>
      </c>
    </row>
    <row r="419" spans="1:3" s="302" customFormat="1" ht="11.65" customHeight="1" outlineLevel="3" x14ac:dyDescent="0.2">
      <c r="A419" s="351" t="s">
        <v>196</v>
      </c>
      <c r="B419" s="352">
        <v>12</v>
      </c>
      <c r="C419" s="353">
        <v>6812</v>
      </c>
    </row>
    <row r="420" spans="1:3" s="302" customFormat="1" ht="11.65" customHeight="1" outlineLevel="3" x14ac:dyDescent="0.2">
      <c r="A420" s="351" t="s">
        <v>197</v>
      </c>
      <c r="B420" s="352">
        <v>12</v>
      </c>
      <c r="C420" s="353">
        <v>6812</v>
      </c>
    </row>
    <row r="421" spans="1:3" s="302" customFormat="1" ht="11.65" customHeight="1" outlineLevel="3" x14ac:dyDescent="0.2">
      <c r="A421" s="351" t="s">
        <v>8</v>
      </c>
      <c r="B421" s="352">
        <v>12</v>
      </c>
      <c r="C421" s="353">
        <v>6812</v>
      </c>
    </row>
    <row r="422" spans="1:3" s="302" customFormat="1" ht="11.65" customHeight="1" outlineLevel="2" x14ac:dyDescent="0.2">
      <c r="A422" s="351" t="s">
        <v>195</v>
      </c>
      <c r="B422" s="352">
        <v>24</v>
      </c>
      <c r="C422" s="353">
        <v>13624</v>
      </c>
    </row>
    <row r="423" spans="1:3" s="302" customFormat="1" ht="11.65" customHeight="1" outlineLevel="3" x14ac:dyDescent="0.2">
      <c r="A423" s="347" t="s">
        <v>198</v>
      </c>
      <c r="B423" s="350">
        <v>210</v>
      </c>
      <c r="C423" s="349">
        <v>124900</v>
      </c>
    </row>
    <row r="424" spans="1:3" s="302" customFormat="1" ht="11.65" customHeight="1" outlineLevel="3" x14ac:dyDescent="0.2">
      <c r="A424" s="351" t="s">
        <v>196</v>
      </c>
      <c r="B424" s="352">
        <v>42</v>
      </c>
      <c r="C424" s="353">
        <v>24980</v>
      </c>
    </row>
    <row r="425" spans="1:3" s="302" customFormat="1" ht="11.65" customHeight="1" outlineLevel="3" x14ac:dyDescent="0.2">
      <c r="A425" s="351" t="s">
        <v>197</v>
      </c>
      <c r="B425" s="352">
        <v>42</v>
      </c>
      <c r="C425" s="353">
        <v>24980</v>
      </c>
    </row>
    <row r="426" spans="1:3" s="302" customFormat="1" ht="11.65" customHeight="1" outlineLevel="3" x14ac:dyDescent="0.2">
      <c r="A426" s="351" t="s">
        <v>8</v>
      </c>
      <c r="B426" s="352">
        <v>42</v>
      </c>
      <c r="C426" s="353">
        <v>24980</v>
      </c>
    </row>
    <row r="427" spans="1:3" s="302" customFormat="1" ht="11.65" customHeight="1" outlineLevel="3" x14ac:dyDescent="0.2">
      <c r="A427" s="351" t="s">
        <v>195</v>
      </c>
      <c r="B427" s="352">
        <v>84</v>
      </c>
      <c r="C427" s="353">
        <v>49960</v>
      </c>
    </row>
    <row r="428" spans="1:3" s="302" customFormat="1" ht="11.65" customHeight="1" outlineLevel="2" x14ac:dyDescent="0.2">
      <c r="A428" s="347" t="s">
        <v>199</v>
      </c>
      <c r="B428" s="350">
        <v>210</v>
      </c>
      <c r="C428" s="349">
        <v>124900</v>
      </c>
    </row>
    <row r="429" spans="1:3" s="302" customFormat="1" ht="11.65" customHeight="1" outlineLevel="3" x14ac:dyDescent="0.2">
      <c r="A429" s="351" t="s">
        <v>196</v>
      </c>
      <c r="B429" s="352">
        <v>42</v>
      </c>
      <c r="C429" s="353">
        <v>24980</v>
      </c>
    </row>
    <row r="430" spans="1:3" s="302" customFormat="1" ht="11.65" customHeight="1" outlineLevel="3" x14ac:dyDescent="0.2">
      <c r="A430" s="351" t="s">
        <v>197</v>
      </c>
      <c r="B430" s="352">
        <v>42</v>
      </c>
      <c r="C430" s="353">
        <v>24980</v>
      </c>
    </row>
    <row r="431" spans="1:3" s="302" customFormat="1" ht="11.65" customHeight="1" outlineLevel="3" x14ac:dyDescent="0.2">
      <c r="A431" s="351" t="s">
        <v>8</v>
      </c>
      <c r="B431" s="352">
        <v>42</v>
      </c>
      <c r="C431" s="353">
        <v>24980</v>
      </c>
    </row>
    <row r="432" spans="1:3" s="302" customFormat="1" ht="11.65" customHeight="1" outlineLevel="3" x14ac:dyDescent="0.2">
      <c r="A432" s="351" t="s">
        <v>195</v>
      </c>
      <c r="B432" s="352">
        <v>84</v>
      </c>
      <c r="C432" s="353">
        <v>49960</v>
      </c>
    </row>
    <row r="433" spans="1:3" s="302" customFormat="1" ht="11.65" customHeight="1" outlineLevel="3" x14ac:dyDescent="0.2">
      <c r="A433" s="347" t="s">
        <v>200</v>
      </c>
      <c r="B433" s="350">
        <v>216</v>
      </c>
      <c r="C433" s="349">
        <v>124890</v>
      </c>
    </row>
    <row r="434" spans="1:3" s="302" customFormat="1" ht="11.65" customHeight="1" outlineLevel="2" x14ac:dyDescent="0.2">
      <c r="A434" s="351" t="s">
        <v>196</v>
      </c>
      <c r="B434" s="352">
        <v>43</v>
      </c>
      <c r="C434" s="353">
        <v>24978</v>
      </c>
    </row>
    <row r="435" spans="1:3" s="302" customFormat="1" ht="11.65" customHeight="1" outlineLevel="3" x14ac:dyDescent="0.2">
      <c r="A435" s="351" t="s">
        <v>197</v>
      </c>
      <c r="B435" s="352">
        <v>44</v>
      </c>
      <c r="C435" s="353">
        <v>24978</v>
      </c>
    </row>
    <row r="436" spans="1:3" s="302" customFormat="1" ht="11.65" customHeight="1" outlineLevel="3" x14ac:dyDescent="0.2">
      <c r="A436" s="351" t="s">
        <v>8</v>
      </c>
      <c r="B436" s="352">
        <v>43</v>
      </c>
      <c r="C436" s="353">
        <v>24978</v>
      </c>
    </row>
    <row r="437" spans="1:3" s="302" customFormat="1" ht="11.65" customHeight="1" outlineLevel="3" x14ac:dyDescent="0.2">
      <c r="A437" s="351" t="s">
        <v>195</v>
      </c>
      <c r="B437" s="352">
        <v>86</v>
      </c>
      <c r="C437" s="353">
        <v>49956</v>
      </c>
    </row>
    <row r="438" spans="1:3" s="302" customFormat="1" ht="11.65" customHeight="1" outlineLevel="3" x14ac:dyDescent="0.2">
      <c r="A438" s="444" t="s">
        <v>26</v>
      </c>
      <c r="B438" s="444"/>
      <c r="C438" s="444"/>
    </row>
    <row r="439" spans="1:3" s="302" customFormat="1" ht="11.65" customHeight="1" x14ac:dyDescent="0.2">
      <c r="A439" s="347" t="s">
        <v>3251</v>
      </c>
      <c r="B439" s="348">
        <v>2163</v>
      </c>
      <c r="C439" s="349">
        <v>1358815</v>
      </c>
    </row>
    <row r="440" spans="1:3" s="302" customFormat="1" ht="11.65" customHeight="1" collapsed="1" x14ac:dyDescent="0.2">
      <c r="A440" s="347" t="s">
        <v>194</v>
      </c>
      <c r="B440" s="350">
        <v>387</v>
      </c>
      <c r="C440" s="349">
        <v>238626</v>
      </c>
    </row>
    <row r="441" spans="1:3" s="302" customFormat="1" ht="11.65" customHeight="1" outlineLevel="1" collapsed="1" x14ac:dyDescent="0.2">
      <c r="A441" s="351" t="s">
        <v>196</v>
      </c>
      <c r="B441" s="352">
        <v>42</v>
      </c>
      <c r="C441" s="353">
        <v>26509</v>
      </c>
    </row>
    <row r="442" spans="1:3" s="302" customFormat="1" ht="11.65" customHeight="1" outlineLevel="2" x14ac:dyDescent="0.2">
      <c r="A442" s="351" t="s">
        <v>197</v>
      </c>
      <c r="B442" s="352">
        <v>24</v>
      </c>
      <c r="C442" s="353">
        <v>15717</v>
      </c>
    </row>
    <row r="443" spans="1:3" s="302" customFormat="1" ht="11.65" customHeight="1" outlineLevel="3" x14ac:dyDescent="0.2">
      <c r="A443" s="351" t="s">
        <v>195</v>
      </c>
      <c r="B443" s="352">
        <v>321</v>
      </c>
      <c r="C443" s="353">
        <v>196400</v>
      </c>
    </row>
    <row r="444" spans="1:3" s="302" customFormat="1" ht="11.65" customHeight="1" outlineLevel="3" x14ac:dyDescent="0.2">
      <c r="A444" s="347" t="s">
        <v>198</v>
      </c>
      <c r="B444" s="350">
        <v>591</v>
      </c>
      <c r="C444" s="349">
        <v>373400</v>
      </c>
    </row>
    <row r="445" spans="1:3" s="302" customFormat="1" ht="11.65" customHeight="1" outlineLevel="3" x14ac:dyDescent="0.2">
      <c r="A445" s="351" t="s">
        <v>196</v>
      </c>
      <c r="B445" s="352">
        <v>118</v>
      </c>
      <c r="C445" s="353">
        <v>74680</v>
      </c>
    </row>
    <row r="446" spans="1:3" s="302" customFormat="1" ht="11.65" customHeight="1" outlineLevel="3" x14ac:dyDescent="0.2">
      <c r="A446" s="351" t="s">
        <v>197</v>
      </c>
      <c r="B446" s="352">
        <v>118</v>
      </c>
      <c r="C446" s="353">
        <v>74680</v>
      </c>
    </row>
    <row r="447" spans="1:3" s="302" customFormat="1" ht="11.65" customHeight="1" outlineLevel="3" x14ac:dyDescent="0.2">
      <c r="A447" s="351" t="s">
        <v>8</v>
      </c>
      <c r="B447" s="352">
        <v>119</v>
      </c>
      <c r="C447" s="353">
        <v>74680</v>
      </c>
    </row>
    <row r="448" spans="1:3" s="302" customFormat="1" ht="11.65" customHeight="1" outlineLevel="2" x14ac:dyDescent="0.2">
      <c r="A448" s="351" t="s">
        <v>195</v>
      </c>
      <c r="B448" s="352">
        <v>236</v>
      </c>
      <c r="C448" s="353">
        <v>149360</v>
      </c>
    </row>
    <row r="449" spans="1:3" s="302" customFormat="1" ht="11.65" customHeight="1" outlineLevel="3" x14ac:dyDescent="0.2">
      <c r="A449" s="347" t="s">
        <v>199</v>
      </c>
      <c r="B449" s="350">
        <v>591</v>
      </c>
      <c r="C449" s="349">
        <v>373400</v>
      </c>
    </row>
    <row r="450" spans="1:3" s="302" customFormat="1" ht="11.65" customHeight="1" outlineLevel="3" x14ac:dyDescent="0.2">
      <c r="A450" s="351" t="s">
        <v>196</v>
      </c>
      <c r="B450" s="352">
        <v>118</v>
      </c>
      <c r="C450" s="353">
        <v>74680</v>
      </c>
    </row>
    <row r="451" spans="1:3" s="302" customFormat="1" ht="11.65" customHeight="1" outlineLevel="3" x14ac:dyDescent="0.2">
      <c r="A451" s="351" t="s">
        <v>197</v>
      </c>
      <c r="B451" s="352">
        <v>118</v>
      </c>
      <c r="C451" s="353">
        <v>74680</v>
      </c>
    </row>
    <row r="452" spans="1:3" s="302" customFormat="1" ht="11.65" customHeight="1" outlineLevel="3" x14ac:dyDescent="0.2">
      <c r="A452" s="351" t="s">
        <v>8</v>
      </c>
      <c r="B452" s="352">
        <v>119</v>
      </c>
      <c r="C452" s="353">
        <v>74680</v>
      </c>
    </row>
    <row r="453" spans="1:3" s="302" customFormat="1" ht="11.65" customHeight="1" outlineLevel="3" x14ac:dyDescent="0.2">
      <c r="A453" s="351" t="s">
        <v>195</v>
      </c>
      <c r="B453" s="352">
        <v>236</v>
      </c>
      <c r="C453" s="353">
        <v>149360</v>
      </c>
    </row>
    <row r="454" spans="1:3" s="302" customFormat="1" ht="11.65" customHeight="1" outlineLevel="2" x14ac:dyDescent="0.2">
      <c r="A454" s="347" t="s">
        <v>200</v>
      </c>
      <c r="B454" s="350">
        <v>594</v>
      </c>
      <c r="C454" s="349">
        <v>373389</v>
      </c>
    </row>
    <row r="455" spans="1:3" s="302" customFormat="1" ht="11.65" customHeight="1" outlineLevel="3" x14ac:dyDescent="0.2">
      <c r="A455" s="351" t="s">
        <v>196</v>
      </c>
      <c r="B455" s="352">
        <v>119</v>
      </c>
      <c r="C455" s="353">
        <v>74678</v>
      </c>
    </row>
    <row r="456" spans="1:3" s="302" customFormat="1" ht="11.65" customHeight="1" outlineLevel="3" x14ac:dyDescent="0.2">
      <c r="A456" s="351" t="s">
        <v>197</v>
      </c>
      <c r="B456" s="352">
        <v>119</v>
      </c>
      <c r="C456" s="353">
        <v>74678</v>
      </c>
    </row>
    <row r="457" spans="1:3" s="302" customFormat="1" ht="11.65" customHeight="1" outlineLevel="3" x14ac:dyDescent="0.2">
      <c r="A457" s="351" t="s">
        <v>8</v>
      </c>
      <c r="B457" s="352">
        <v>118</v>
      </c>
      <c r="C457" s="353">
        <v>74677</v>
      </c>
    </row>
    <row r="458" spans="1:3" s="302" customFormat="1" ht="11.65" customHeight="1" outlineLevel="3" x14ac:dyDescent="0.2">
      <c r="A458" s="351" t="s">
        <v>195</v>
      </c>
      <c r="B458" s="352">
        <v>238</v>
      </c>
      <c r="C458" s="353">
        <v>149356</v>
      </c>
    </row>
    <row r="459" spans="1:3" s="302" customFormat="1" ht="11.65" customHeight="1" outlineLevel="2" x14ac:dyDescent="0.2">
      <c r="A459" s="444" t="s">
        <v>70</v>
      </c>
      <c r="B459" s="444"/>
      <c r="C459" s="444"/>
    </row>
    <row r="460" spans="1:3" s="302" customFormat="1" ht="11.65" customHeight="1" outlineLevel="3" x14ac:dyDescent="0.2">
      <c r="A460" s="347" t="s">
        <v>3251</v>
      </c>
      <c r="B460" s="350">
        <v>166</v>
      </c>
      <c r="C460" s="349">
        <v>104294</v>
      </c>
    </row>
    <row r="461" spans="1:3" s="302" customFormat="1" ht="11.65" customHeight="1" outlineLevel="3" x14ac:dyDescent="0.2">
      <c r="A461" s="347" t="s">
        <v>194</v>
      </c>
      <c r="B461" s="350">
        <v>115</v>
      </c>
      <c r="C461" s="349">
        <v>70260</v>
      </c>
    </row>
    <row r="462" spans="1:3" s="302" customFormat="1" ht="11.65" customHeight="1" outlineLevel="3" x14ac:dyDescent="0.2">
      <c r="A462" s="351" t="s">
        <v>196</v>
      </c>
      <c r="B462" s="352">
        <v>23</v>
      </c>
      <c r="C462" s="353">
        <v>14052</v>
      </c>
    </row>
    <row r="463" spans="1:3" s="302" customFormat="1" ht="11.65" customHeight="1" outlineLevel="3" x14ac:dyDescent="0.2">
      <c r="A463" s="351" t="s">
        <v>197</v>
      </c>
      <c r="B463" s="352">
        <v>23</v>
      </c>
      <c r="C463" s="353">
        <v>14052</v>
      </c>
    </row>
    <row r="464" spans="1:3" s="302" customFormat="1" ht="11.65" customHeight="1" outlineLevel="3" x14ac:dyDescent="0.2">
      <c r="A464" s="351" t="s">
        <v>8</v>
      </c>
      <c r="B464" s="352">
        <v>23</v>
      </c>
      <c r="C464" s="353">
        <v>14052</v>
      </c>
    </row>
    <row r="465" spans="1:3" s="302" customFormat="1" ht="11.65" customHeight="1" x14ac:dyDescent="0.2">
      <c r="A465" s="351" t="s">
        <v>195</v>
      </c>
      <c r="B465" s="352">
        <v>46</v>
      </c>
      <c r="C465" s="353">
        <v>28104</v>
      </c>
    </row>
    <row r="466" spans="1:3" s="302" customFormat="1" ht="11.65" customHeight="1" collapsed="1" x14ac:dyDescent="0.2">
      <c r="A466" s="347" t="s">
        <v>198</v>
      </c>
      <c r="B466" s="350">
        <v>15</v>
      </c>
      <c r="C466" s="349">
        <v>11345</v>
      </c>
    </row>
    <row r="467" spans="1:3" s="302" customFormat="1" ht="11.65" customHeight="1" outlineLevel="1" collapsed="1" x14ac:dyDescent="0.2">
      <c r="A467" s="351" t="s">
        <v>196</v>
      </c>
      <c r="B467" s="352">
        <v>3</v>
      </c>
      <c r="C467" s="353">
        <v>2269</v>
      </c>
    </row>
    <row r="468" spans="1:3" s="302" customFormat="1" ht="11.65" customHeight="1" outlineLevel="2" x14ac:dyDescent="0.2">
      <c r="A468" s="351" t="s">
        <v>197</v>
      </c>
      <c r="B468" s="352">
        <v>3</v>
      </c>
      <c r="C468" s="353">
        <v>2269</v>
      </c>
    </row>
    <row r="469" spans="1:3" s="302" customFormat="1" ht="11.65" customHeight="1" outlineLevel="3" x14ac:dyDescent="0.2">
      <c r="A469" s="351" t="s">
        <v>8</v>
      </c>
      <c r="B469" s="352">
        <v>3</v>
      </c>
      <c r="C469" s="353">
        <v>2269</v>
      </c>
    </row>
    <row r="470" spans="1:3" s="302" customFormat="1" ht="11.65" customHeight="1" outlineLevel="3" x14ac:dyDescent="0.2">
      <c r="A470" s="351" t="s">
        <v>195</v>
      </c>
      <c r="B470" s="352">
        <v>6</v>
      </c>
      <c r="C470" s="353">
        <v>4538</v>
      </c>
    </row>
    <row r="471" spans="1:3" s="302" customFormat="1" ht="11.65" customHeight="1" outlineLevel="3" x14ac:dyDescent="0.2">
      <c r="A471" s="347" t="s">
        <v>199</v>
      </c>
      <c r="B471" s="350">
        <v>15</v>
      </c>
      <c r="C471" s="349">
        <v>11345</v>
      </c>
    </row>
    <row r="472" spans="1:3" s="302" customFormat="1" ht="11.65" customHeight="1" outlineLevel="2" x14ac:dyDescent="0.2">
      <c r="A472" s="351" t="s">
        <v>196</v>
      </c>
      <c r="B472" s="352">
        <v>3</v>
      </c>
      <c r="C472" s="353">
        <v>2269</v>
      </c>
    </row>
    <row r="473" spans="1:3" s="302" customFormat="1" ht="11.65" customHeight="1" outlineLevel="3" x14ac:dyDescent="0.2">
      <c r="A473" s="351" t="s">
        <v>197</v>
      </c>
      <c r="B473" s="352">
        <v>3</v>
      </c>
      <c r="C473" s="353">
        <v>2269</v>
      </c>
    </row>
    <row r="474" spans="1:3" s="302" customFormat="1" ht="11.65" customHeight="1" outlineLevel="3" x14ac:dyDescent="0.2">
      <c r="A474" s="351" t="s">
        <v>8</v>
      </c>
      <c r="B474" s="352">
        <v>3</v>
      </c>
      <c r="C474" s="353">
        <v>2269</v>
      </c>
    </row>
    <row r="475" spans="1:3" s="302" customFormat="1" ht="11.65" customHeight="1" outlineLevel="3" x14ac:dyDescent="0.2">
      <c r="A475" s="351" t="s">
        <v>195</v>
      </c>
      <c r="B475" s="352">
        <v>6</v>
      </c>
      <c r="C475" s="353">
        <v>4538</v>
      </c>
    </row>
    <row r="476" spans="1:3" s="302" customFormat="1" ht="11.65" customHeight="1" outlineLevel="3" x14ac:dyDescent="0.2">
      <c r="A476" s="347" t="s">
        <v>200</v>
      </c>
      <c r="B476" s="350">
        <v>21</v>
      </c>
      <c r="C476" s="349">
        <v>11344</v>
      </c>
    </row>
    <row r="477" spans="1:3" s="302" customFormat="1" ht="11.65" customHeight="1" outlineLevel="3" x14ac:dyDescent="0.2">
      <c r="A477" s="351" t="s">
        <v>196</v>
      </c>
      <c r="B477" s="352">
        <v>4</v>
      </c>
      <c r="C477" s="353">
        <v>2269</v>
      </c>
    </row>
    <row r="478" spans="1:3" s="302" customFormat="1" ht="11.65" customHeight="1" outlineLevel="2" x14ac:dyDescent="0.2">
      <c r="A478" s="351" t="s">
        <v>197</v>
      </c>
      <c r="B478" s="352">
        <v>4</v>
      </c>
      <c r="C478" s="353">
        <v>2269</v>
      </c>
    </row>
    <row r="479" spans="1:3" s="302" customFormat="1" ht="11.65" customHeight="1" outlineLevel="3" x14ac:dyDescent="0.2">
      <c r="A479" s="351" t="s">
        <v>8</v>
      </c>
      <c r="B479" s="352">
        <v>5</v>
      </c>
      <c r="C479" s="353">
        <v>2268</v>
      </c>
    </row>
    <row r="480" spans="1:3" s="302" customFormat="1" ht="11.65" customHeight="1" outlineLevel="3" x14ac:dyDescent="0.2">
      <c r="A480" s="351" t="s">
        <v>195</v>
      </c>
      <c r="B480" s="352">
        <v>8</v>
      </c>
      <c r="C480" s="353">
        <v>4538</v>
      </c>
    </row>
    <row r="481" spans="1:3" s="302" customFormat="1" ht="11.65" customHeight="1" outlineLevel="3" x14ac:dyDescent="0.2">
      <c r="A481" s="444" t="s">
        <v>45</v>
      </c>
      <c r="B481" s="444"/>
      <c r="C481" s="444"/>
    </row>
    <row r="482" spans="1:3" s="302" customFormat="1" ht="11.65" customHeight="1" outlineLevel="3" x14ac:dyDescent="0.2">
      <c r="A482" s="347" t="s">
        <v>3251</v>
      </c>
      <c r="B482" s="348">
        <v>2718</v>
      </c>
      <c r="C482" s="349">
        <v>1749111</v>
      </c>
    </row>
    <row r="483" spans="1:3" s="302" customFormat="1" ht="11.65" customHeight="1" outlineLevel="2" x14ac:dyDescent="0.2">
      <c r="A483" s="347" t="s">
        <v>194</v>
      </c>
      <c r="B483" s="350">
        <v>510</v>
      </c>
      <c r="C483" s="349">
        <v>326440</v>
      </c>
    </row>
    <row r="484" spans="1:3" s="302" customFormat="1" ht="11.65" customHeight="1" outlineLevel="3" x14ac:dyDescent="0.2">
      <c r="A484" s="351" t="s">
        <v>196</v>
      </c>
      <c r="B484" s="352">
        <v>102</v>
      </c>
      <c r="C484" s="353">
        <v>65288</v>
      </c>
    </row>
    <row r="485" spans="1:3" s="302" customFormat="1" ht="11.65" customHeight="1" outlineLevel="3" x14ac:dyDescent="0.2">
      <c r="A485" s="351" t="s">
        <v>197</v>
      </c>
      <c r="B485" s="352">
        <v>102</v>
      </c>
      <c r="C485" s="353">
        <v>65288</v>
      </c>
    </row>
    <row r="486" spans="1:3" s="302" customFormat="1" ht="11.65" customHeight="1" outlineLevel="3" x14ac:dyDescent="0.2">
      <c r="A486" s="351" t="s">
        <v>8</v>
      </c>
      <c r="B486" s="352">
        <v>102</v>
      </c>
      <c r="C486" s="353">
        <v>65288</v>
      </c>
    </row>
    <row r="487" spans="1:3" s="302" customFormat="1" ht="11.65" customHeight="1" outlineLevel="3" x14ac:dyDescent="0.2">
      <c r="A487" s="351" t="s">
        <v>195</v>
      </c>
      <c r="B487" s="352">
        <v>204</v>
      </c>
      <c r="C487" s="353">
        <v>130576</v>
      </c>
    </row>
    <row r="488" spans="1:3" s="302" customFormat="1" ht="11.65" customHeight="1" outlineLevel="3" x14ac:dyDescent="0.2">
      <c r="A488" s="347" t="s">
        <v>198</v>
      </c>
      <c r="B488" s="350">
        <v>735</v>
      </c>
      <c r="C488" s="349">
        <v>474225</v>
      </c>
    </row>
    <row r="489" spans="1:3" s="302" customFormat="1" ht="11.65" customHeight="1" x14ac:dyDescent="0.2">
      <c r="A489" s="351" t="s">
        <v>196</v>
      </c>
      <c r="B489" s="352">
        <v>147</v>
      </c>
      <c r="C489" s="353">
        <v>94845</v>
      </c>
    </row>
    <row r="490" spans="1:3" s="302" customFormat="1" ht="11.65" customHeight="1" collapsed="1" x14ac:dyDescent="0.2">
      <c r="A490" s="351" t="s">
        <v>197</v>
      </c>
      <c r="B490" s="352">
        <v>147</v>
      </c>
      <c r="C490" s="353">
        <v>94845</v>
      </c>
    </row>
    <row r="491" spans="1:3" s="302" customFormat="1" ht="11.65" customHeight="1" outlineLevel="1" collapsed="1" x14ac:dyDescent="0.2">
      <c r="A491" s="351" t="s">
        <v>8</v>
      </c>
      <c r="B491" s="352">
        <v>147</v>
      </c>
      <c r="C491" s="353">
        <v>94845</v>
      </c>
    </row>
    <row r="492" spans="1:3" s="302" customFormat="1" ht="11.65" customHeight="1" outlineLevel="2" x14ac:dyDescent="0.2">
      <c r="A492" s="351" t="s">
        <v>195</v>
      </c>
      <c r="B492" s="352">
        <v>294</v>
      </c>
      <c r="C492" s="353">
        <v>189690</v>
      </c>
    </row>
    <row r="493" spans="1:3" s="302" customFormat="1" ht="11.65" customHeight="1" outlineLevel="3" x14ac:dyDescent="0.2">
      <c r="A493" s="347" t="s">
        <v>199</v>
      </c>
      <c r="B493" s="350">
        <v>735</v>
      </c>
      <c r="C493" s="349">
        <v>474225</v>
      </c>
    </row>
    <row r="494" spans="1:3" s="302" customFormat="1" ht="11.65" customHeight="1" outlineLevel="3" x14ac:dyDescent="0.2">
      <c r="A494" s="351" t="s">
        <v>196</v>
      </c>
      <c r="B494" s="352">
        <v>147</v>
      </c>
      <c r="C494" s="353">
        <v>94845</v>
      </c>
    </row>
    <row r="495" spans="1:3" s="302" customFormat="1" ht="11.65" customHeight="1" outlineLevel="3" x14ac:dyDescent="0.2">
      <c r="A495" s="351" t="s">
        <v>197</v>
      </c>
      <c r="B495" s="352">
        <v>147</v>
      </c>
      <c r="C495" s="353">
        <v>94845</v>
      </c>
    </row>
    <row r="496" spans="1:3" s="302" customFormat="1" ht="11.65" customHeight="1" outlineLevel="3" x14ac:dyDescent="0.2">
      <c r="A496" s="351" t="s">
        <v>8</v>
      </c>
      <c r="B496" s="352">
        <v>147</v>
      </c>
      <c r="C496" s="353">
        <v>94845</v>
      </c>
    </row>
    <row r="497" spans="1:3" s="302" customFormat="1" ht="11.65" customHeight="1" outlineLevel="3" x14ac:dyDescent="0.2">
      <c r="A497" s="351" t="s">
        <v>195</v>
      </c>
      <c r="B497" s="352">
        <v>294</v>
      </c>
      <c r="C497" s="353">
        <v>189690</v>
      </c>
    </row>
    <row r="498" spans="1:3" s="302" customFormat="1" ht="11.65" customHeight="1" outlineLevel="2" x14ac:dyDescent="0.2">
      <c r="A498" s="347" t="s">
        <v>200</v>
      </c>
      <c r="B498" s="350">
        <v>738</v>
      </c>
      <c r="C498" s="349">
        <v>474221</v>
      </c>
    </row>
    <row r="499" spans="1:3" s="302" customFormat="1" ht="11.65" customHeight="1" outlineLevel="3" x14ac:dyDescent="0.2">
      <c r="A499" s="351" t="s">
        <v>196</v>
      </c>
      <c r="B499" s="352">
        <v>148</v>
      </c>
      <c r="C499" s="353">
        <v>94844</v>
      </c>
    </row>
    <row r="500" spans="1:3" s="302" customFormat="1" ht="11.65" customHeight="1" outlineLevel="3" x14ac:dyDescent="0.2">
      <c r="A500" s="351" t="s">
        <v>197</v>
      </c>
      <c r="B500" s="352">
        <v>148</v>
      </c>
      <c r="C500" s="353">
        <v>94844</v>
      </c>
    </row>
    <row r="501" spans="1:3" s="302" customFormat="1" ht="11.65" customHeight="1" outlineLevel="3" x14ac:dyDescent="0.2">
      <c r="A501" s="351" t="s">
        <v>8</v>
      </c>
      <c r="B501" s="352">
        <v>146</v>
      </c>
      <c r="C501" s="353">
        <v>94845</v>
      </c>
    </row>
    <row r="502" spans="1:3" s="302" customFormat="1" ht="11.65" customHeight="1" outlineLevel="3" x14ac:dyDescent="0.2">
      <c r="A502" s="351" t="s">
        <v>195</v>
      </c>
      <c r="B502" s="352">
        <v>296</v>
      </c>
      <c r="C502" s="353">
        <v>189688</v>
      </c>
    </row>
    <row r="503" spans="1:3" s="302" customFormat="1" ht="11.65" customHeight="1" outlineLevel="2" x14ac:dyDescent="0.2">
      <c r="A503" s="444" t="s">
        <v>46</v>
      </c>
      <c r="B503" s="444"/>
      <c r="C503" s="444"/>
    </row>
    <row r="504" spans="1:3" s="302" customFormat="1" ht="11.65" customHeight="1" outlineLevel="3" x14ac:dyDescent="0.2">
      <c r="A504" s="347" t="s">
        <v>3251</v>
      </c>
      <c r="B504" s="348">
        <v>2747</v>
      </c>
      <c r="C504" s="349">
        <v>1725800</v>
      </c>
    </row>
    <row r="505" spans="1:3" s="302" customFormat="1" ht="11.65" customHeight="1" outlineLevel="3" x14ac:dyDescent="0.2">
      <c r="A505" s="347" t="s">
        <v>194</v>
      </c>
      <c r="B505" s="350">
        <v>459</v>
      </c>
      <c r="C505" s="349">
        <v>287563</v>
      </c>
    </row>
    <row r="506" spans="1:3" s="302" customFormat="1" ht="11.65" customHeight="1" outlineLevel="3" x14ac:dyDescent="0.2">
      <c r="A506" s="351" t="s">
        <v>196</v>
      </c>
      <c r="B506" s="352">
        <v>69</v>
      </c>
      <c r="C506" s="353">
        <v>43217</v>
      </c>
    </row>
    <row r="507" spans="1:3" s="302" customFormat="1" ht="11.65" customHeight="1" outlineLevel="3" x14ac:dyDescent="0.2">
      <c r="A507" s="351" t="s">
        <v>197</v>
      </c>
      <c r="B507" s="352">
        <v>129</v>
      </c>
      <c r="C507" s="353">
        <v>80837</v>
      </c>
    </row>
    <row r="508" spans="1:3" s="302" customFormat="1" ht="11.65" customHeight="1" outlineLevel="3" x14ac:dyDescent="0.2">
      <c r="A508" s="351" t="s">
        <v>8</v>
      </c>
      <c r="B508" s="352">
        <v>123</v>
      </c>
      <c r="C508" s="353">
        <v>77075</v>
      </c>
    </row>
    <row r="509" spans="1:3" s="302" customFormat="1" ht="11.65" customHeight="1" outlineLevel="2" x14ac:dyDescent="0.2">
      <c r="A509" s="351" t="s">
        <v>195</v>
      </c>
      <c r="B509" s="352">
        <v>138</v>
      </c>
      <c r="C509" s="353">
        <v>86434</v>
      </c>
    </row>
    <row r="510" spans="1:3" s="302" customFormat="1" ht="11.65" customHeight="1" outlineLevel="3" x14ac:dyDescent="0.2">
      <c r="A510" s="347" t="s">
        <v>198</v>
      </c>
      <c r="B510" s="350">
        <v>765</v>
      </c>
      <c r="C510" s="349">
        <v>479410</v>
      </c>
    </row>
    <row r="511" spans="1:3" s="302" customFormat="1" ht="11.65" customHeight="1" outlineLevel="3" x14ac:dyDescent="0.2">
      <c r="A511" s="351" t="s">
        <v>196</v>
      </c>
      <c r="B511" s="352">
        <v>153</v>
      </c>
      <c r="C511" s="353">
        <v>95882</v>
      </c>
    </row>
    <row r="512" spans="1:3" s="302" customFormat="1" ht="11.65" customHeight="1" outlineLevel="3" x14ac:dyDescent="0.2">
      <c r="A512" s="351" t="s">
        <v>197</v>
      </c>
      <c r="B512" s="352">
        <v>153</v>
      </c>
      <c r="C512" s="353">
        <v>95882</v>
      </c>
    </row>
    <row r="513" spans="1:3" s="302" customFormat="1" ht="11.65" customHeight="1" outlineLevel="3" x14ac:dyDescent="0.2">
      <c r="A513" s="351" t="s">
        <v>8</v>
      </c>
      <c r="B513" s="352">
        <v>153</v>
      </c>
      <c r="C513" s="353">
        <v>95882</v>
      </c>
    </row>
    <row r="514" spans="1:3" s="302" customFormat="1" ht="11.65" customHeight="1" outlineLevel="3" x14ac:dyDescent="0.2">
      <c r="A514" s="351" t="s">
        <v>195</v>
      </c>
      <c r="B514" s="352">
        <v>306</v>
      </c>
      <c r="C514" s="353">
        <v>191764</v>
      </c>
    </row>
    <row r="515" spans="1:3" s="302" customFormat="1" ht="11.65" customHeight="1" x14ac:dyDescent="0.2">
      <c r="A515" s="347" t="s">
        <v>199</v>
      </c>
      <c r="B515" s="350">
        <v>765</v>
      </c>
      <c r="C515" s="349">
        <v>479410</v>
      </c>
    </row>
    <row r="516" spans="1:3" s="302" customFormat="1" ht="11.65" customHeight="1" collapsed="1" x14ac:dyDescent="0.2">
      <c r="A516" s="351" t="s">
        <v>196</v>
      </c>
      <c r="B516" s="352">
        <v>153</v>
      </c>
      <c r="C516" s="353">
        <v>95882</v>
      </c>
    </row>
    <row r="517" spans="1:3" s="302" customFormat="1" ht="11.65" customHeight="1" outlineLevel="1" collapsed="1" x14ac:dyDescent="0.2">
      <c r="A517" s="351" t="s">
        <v>197</v>
      </c>
      <c r="B517" s="352">
        <v>153</v>
      </c>
      <c r="C517" s="353">
        <v>95882</v>
      </c>
    </row>
    <row r="518" spans="1:3" s="302" customFormat="1" ht="11.65" customHeight="1" outlineLevel="2" x14ac:dyDescent="0.2">
      <c r="A518" s="351" t="s">
        <v>8</v>
      </c>
      <c r="B518" s="352">
        <v>153</v>
      </c>
      <c r="C518" s="353">
        <v>95882</v>
      </c>
    </row>
    <row r="519" spans="1:3" s="302" customFormat="1" ht="11.65" customHeight="1" outlineLevel="3" x14ac:dyDescent="0.2">
      <c r="A519" s="351" t="s">
        <v>195</v>
      </c>
      <c r="B519" s="352">
        <v>306</v>
      </c>
      <c r="C519" s="353">
        <v>191764</v>
      </c>
    </row>
    <row r="520" spans="1:3" s="302" customFormat="1" ht="11.65" customHeight="1" outlineLevel="3" x14ac:dyDescent="0.2">
      <c r="A520" s="347" t="s">
        <v>200</v>
      </c>
      <c r="B520" s="350">
        <v>758</v>
      </c>
      <c r="C520" s="349">
        <v>479417</v>
      </c>
    </row>
    <row r="521" spans="1:3" s="302" customFormat="1" ht="11.65" customHeight="1" outlineLevel="3" x14ac:dyDescent="0.2">
      <c r="A521" s="351" t="s">
        <v>196</v>
      </c>
      <c r="B521" s="352">
        <v>152</v>
      </c>
      <c r="C521" s="353">
        <v>95883</v>
      </c>
    </row>
    <row r="522" spans="1:3" s="302" customFormat="1" ht="11.65" customHeight="1" outlineLevel="3" x14ac:dyDescent="0.2">
      <c r="A522" s="351" t="s">
        <v>197</v>
      </c>
      <c r="B522" s="352">
        <v>152</v>
      </c>
      <c r="C522" s="353">
        <v>95884</v>
      </c>
    </row>
    <row r="523" spans="1:3" s="302" customFormat="1" ht="11.65" customHeight="1" outlineLevel="3" x14ac:dyDescent="0.2">
      <c r="A523" s="351" t="s">
        <v>8</v>
      </c>
      <c r="B523" s="352">
        <v>150</v>
      </c>
      <c r="C523" s="353">
        <v>95884</v>
      </c>
    </row>
    <row r="524" spans="1:3" s="302" customFormat="1" ht="11.65" customHeight="1" outlineLevel="2" x14ac:dyDescent="0.2">
      <c r="A524" s="351" t="s">
        <v>195</v>
      </c>
      <c r="B524" s="352">
        <v>304</v>
      </c>
      <c r="C524" s="353">
        <v>191766</v>
      </c>
    </row>
    <row r="525" spans="1:3" s="302" customFormat="1" ht="11.65" customHeight="1" outlineLevel="3" x14ac:dyDescent="0.2">
      <c r="A525" s="444" t="s">
        <v>24</v>
      </c>
      <c r="B525" s="444"/>
      <c r="C525" s="444"/>
    </row>
    <row r="526" spans="1:3" s="302" customFormat="1" ht="11.65" customHeight="1" outlineLevel="3" x14ac:dyDescent="0.2">
      <c r="A526" s="347" t="s">
        <v>3251</v>
      </c>
      <c r="B526" s="348">
        <v>6306</v>
      </c>
      <c r="C526" s="349">
        <v>3981064</v>
      </c>
    </row>
    <row r="527" spans="1:3" s="302" customFormat="1" ht="11.65" customHeight="1" outlineLevel="3" x14ac:dyDescent="0.2">
      <c r="A527" s="347" t="s">
        <v>194</v>
      </c>
      <c r="B527" s="348">
        <v>1340</v>
      </c>
      <c r="C527" s="349">
        <v>849920</v>
      </c>
    </row>
    <row r="528" spans="1:3" s="302" customFormat="1" ht="11.65" customHeight="1" outlineLevel="3" x14ac:dyDescent="0.2">
      <c r="A528" s="351" t="s">
        <v>196</v>
      </c>
      <c r="B528" s="352">
        <v>268</v>
      </c>
      <c r="C528" s="353">
        <v>169984</v>
      </c>
    </row>
    <row r="529" spans="1:3" s="302" customFormat="1" ht="11.65" customHeight="1" outlineLevel="2" x14ac:dyDescent="0.2">
      <c r="A529" s="351" t="s">
        <v>197</v>
      </c>
      <c r="B529" s="352">
        <v>268</v>
      </c>
      <c r="C529" s="353">
        <v>169984</v>
      </c>
    </row>
    <row r="530" spans="1:3" s="302" customFormat="1" ht="11.65" customHeight="1" outlineLevel="3" x14ac:dyDescent="0.2">
      <c r="A530" s="351" t="s">
        <v>8</v>
      </c>
      <c r="B530" s="352">
        <v>268</v>
      </c>
      <c r="C530" s="353">
        <v>169984</v>
      </c>
    </row>
    <row r="531" spans="1:3" s="302" customFormat="1" ht="11.65" customHeight="1" outlineLevel="3" x14ac:dyDescent="0.2">
      <c r="A531" s="351" t="s">
        <v>195</v>
      </c>
      <c r="B531" s="352">
        <v>536</v>
      </c>
      <c r="C531" s="353">
        <v>339968</v>
      </c>
    </row>
    <row r="532" spans="1:3" s="302" customFormat="1" ht="11.65" customHeight="1" outlineLevel="3" x14ac:dyDescent="0.2">
      <c r="A532" s="347" t="s">
        <v>198</v>
      </c>
      <c r="B532" s="348">
        <v>1655</v>
      </c>
      <c r="C532" s="349">
        <v>1043720</v>
      </c>
    </row>
    <row r="533" spans="1:3" s="302" customFormat="1" ht="11.65" customHeight="1" outlineLevel="3" x14ac:dyDescent="0.2">
      <c r="A533" s="351" t="s">
        <v>196</v>
      </c>
      <c r="B533" s="352">
        <v>331</v>
      </c>
      <c r="C533" s="353">
        <v>208744</v>
      </c>
    </row>
    <row r="534" spans="1:3" s="302" customFormat="1" ht="11.65" customHeight="1" outlineLevel="3" x14ac:dyDescent="0.2">
      <c r="A534" s="351" t="s">
        <v>197</v>
      </c>
      <c r="B534" s="352">
        <v>331</v>
      </c>
      <c r="C534" s="353">
        <v>208744</v>
      </c>
    </row>
    <row r="535" spans="1:3" s="302" customFormat="1" ht="11.65" customHeight="1" outlineLevel="2" x14ac:dyDescent="0.2">
      <c r="A535" s="351" t="s">
        <v>8</v>
      </c>
      <c r="B535" s="352">
        <v>331</v>
      </c>
      <c r="C535" s="353">
        <v>208744</v>
      </c>
    </row>
    <row r="536" spans="1:3" s="302" customFormat="1" ht="11.65" customHeight="1" outlineLevel="3" x14ac:dyDescent="0.2">
      <c r="A536" s="351" t="s">
        <v>195</v>
      </c>
      <c r="B536" s="352">
        <v>662</v>
      </c>
      <c r="C536" s="353">
        <v>417488</v>
      </c>
    </row>
    <row r="537" spans="1:3" s="302" customFormat="1" ht="11.65" customHeight="1" outlineLevel="3" x14ac:dyDescent="0.2">
      <c r="A537" s="347" t="s">
        <v>199</v>
      </c>
      <c r="B537" s="348">
        <v>1657</v>
      </c>
      <c r="C537" s="349">
        <v>1043720</v>
      </c>
    </row>
    <row r="538" spans="1:3" s="302" customFormat="1" ht="11.65" customHeight="1" outlineLevel="3" x14ac:dyDescent="0.2">
      <c r="A538" s="351" t="s">
        <v>196</v>
      </c>
      <c r="B538" s="352">
        <v>331</v>
      </c>
      <c r="C538" s="353">
        <v>208744</v>
      </c>
    </row>
    <row r="539" spans="1:3" s="302" customFormat="1" ht="11.65" customHeight="1" outlineLevel="3" x14ac:dyDescent="0.2">
      <c r="A539" s="351" t="s">
        <v>197</v>
      </c>
      <c r="B539" s="352">
        <v>332</v>
      </c>
      <c r="C539" s="353">
        <v>208744</v>
      </c>
    </row>
    <row r="540" spans="1:3" s="302" customFormat="1" ht="11.65" customHeight="1" outlineLevel="3" x14ac:dyDescent="0.2">
      <c r="A540" s="351" t="s">
        <v>8</v>
      </c>
      <c r="B540" s="352">
        <v>332</v>
      </c>
      <c r="C540" s="353">
        <v>208744</v>
      </c>
    </row>
    <row r="541" spans="1:3" s="302" customFormat="1" ht="11.65" customHeight="1" x14ac:dyDescent="0.2">
      <c r="A541" s="351" t="s">
        <v>195</v>
      </c>
      <c r="B541" s="352">
        <v>662</v>
      </c>
      <c r="C541" s="353">
        <v>417488</v>
      </c>
    </row>
    <row r="542" spans="1:3" s="302" customFormat="1" ht="11.65" customHeight="1" collapsed="1" x14ac:dyDescent="0.2">
      <c r="A542" s="347" t="s">
        <v>200</v>
      </c>
      <c r="B542" s="348">
        <v>1654</v>
      </c>
      <c r="C542" s="349">
        <v>1043704</v>
      </c>
    </row>
    <row r="543" spans="1:3" s="302" customFormat="1" ht="11.65" customHeight="1" outlineLevel="1" collapsed="1" x14ac:dyDescent="0.2">
      <c r="A543" s="351" t="s">
        <v>196</v>
      </c>
      <c r="B543" s="352">
        <v>331</v>
      </c>
      <c r="C543" s="353">
        <v>208741</v>
      </c>
    </row>
    <row r="544" spans="1:3" s="302" customFormat="1" ht="11.65" customHeight="1" outlineLevel="2" x14ac:dyDescent="0.2">
      <c r="A544" s="351" t="s">
        <v>197</v>
      </c>
      <c r="B544" s="352">
        <v>331</v>
      </c>
      <c r="C544" s="353">
        <v>208741</v>
      </c>
    </row>
    <row r="545" spans="1:3" s="302" customFormat="1" ht="11.65" customHeight="1" outlineLevel="3" x14ac:dyDescent="0.2">
      <c r="A545" s="351" t="s">
        <v>8</v>
      </c>
      <c r="B545" s="352">
        <v>330</v>
      </c>
      <c r="C545" s="353">
        <v>208740</v>
      </c>
    </row>
    <row r="546" spans="1:3" s="302" customFormat="1" ht="11.65" customHeight="1" outlineLevel="3" x14ac:dyDescent="0.2">
      <c r="A546" s="351" t="s">
        <v>195</v>
      </c>
      <c r="B546" s="352">
        <v>662</v>
      </c>
      <c r="C546" s="353">
        <v>417482</v>
      </c>
    </row>
    <row r="547" spans="1:3" s="302" customFormat="1" ht="11.65" customHeight="1" outlineLevel="3" x14ac:dyDescent="0.2">
      <c r="A547" s="444" t="s">
        <v>25</v>
      </c>
      <c r="B547" s="444"/>
      <c r="C547" s="444"/>
    </row>
    <row r="548" spans="1:3" s="302" customFormat="1" ht="11.65" customHeight="1" outlineLevel="3" x14ac:dyDescent="0.2">
      <c r="A548" s="347" t="s">
        <v>3251</v>
      </c>
      <c r="B548" s="348">
        <v>1264</v>
      </c>
      <c r="C548" s="349">
        <v>742327</v>
      </c>
    </row>
    <row r="549" spans="1:3" s="302" customFormat="1" ht="11.65" customHeight="1" outlineLevel="2" x14ac:dyDescent="0.2">
      <c r="A549" s="347" t="s">
        <v>194</v>
      </c>
      <c r="B549" s="350">
        <v>345</v>
      </c>
      <c r="C549" s="349">
        <v>198438</v>
      </c>
    </row>
    <row r="550" spans="1:3" s="302" customFormat="1" ht="11.65" customHeight="1" outlineLevel="3" x14ac:dyDescent="0.2">
      <c r="A550" s="351" t="s">
        <v>196</v>
      </c>
      <c r="B550" s="352">
        <v>64</v>
      </c>
      <c r="C550" s="353">
        <v>37234</v>
      </c>
    </row>
    <row r="551" spans="1:3" s="302" customFormat="1" ht="11.65" customHeight="1" outlineLevel="3" x14ac:dyDescent="0.2">
      <c r="A551" s="351" t="s">
        <v>197</v>
      </c>
      <c r="B551" s="352">
        <v>94</v>
      </c>
      <c r="C551" s="353">
        <v>54852</v>
      </c>
    </row>
    <row r="552" spans="1:3" s="302" customFormat="1" ht="11.65" customHeight="1" outlineLevel="3" x14ac:dyDescent="0.2">
      <c r="A552" s="351" t="s">
        <v>8</v>
      </c>
      <c r="B552" s="352">
        <v>19</v>
      </c>
      <c r="C552" s="353">
        <v>11393</v>
      </c>
    </row>
    <row r="553" spans="1:3" s="302" customFormat="1" ht="11.65" customHeight="1" outlineLevel="3" x14ac:dyDescent="0.2">
      <c r="A553" s="351" t="s">
        <v>195</v>
      </c>
      <c r="B553" s="352">
        <v>168</v>
      </c>
      <c r="C553" s="353">
        <v>94959</v>
      </c>
    </row>
    <row r="554" spans="1:3" s="302" customFormat="1" ht="11.65" customHeight="1" outlineLevel="3" x14ac:dyDescent="0.2">
      <c r="A554" s="347" t="s">
        <v>198</v>
      </c>
      <c r="B554" s="350">
        <v>309</v>
      </c>
      <c r="C554" s="349">
        <v>181300</v>
      </c>
    </row>
    <row r="555" spans="1:3" s="302" customFormat="1" ht="11.65" customHeight="1" outlineLevel="2" x14ac:dyDescent="0.2">
      <c r="A555" s="351" t="s">
        <v>196</v>
      </c>
      <c r="B555" s="352">
        <v>62</v>
      </c>
      <c r="C555" s="353">
        <v>36260</v>
      </c>
    </row>
    <row r="556" spans="1:3" s="302" customFormat="1" ht="11.65" customHeight="1" outlineLevel="3" x14ac:dyDescent="0.2">
      <c r="A556" s="351" t="s">
        <v>197</v>
      </c>
      <c r="B556" s="352">
        <v>62</v>
      </c>
      <c r="C556" s="353">
        <v>36260</v>
      </c>
    </row>
    <row r="557" spans="1:3" s="302" customFormat="1" ht="11.65" customHeight="1" outlineLevel="3" x14ac:dyDescent="0.2">
      <c r="A557" s="351" t="s">
        <v>8</v>
      </c>
      <c r="B557" s="352">
        <v>61</v>
      </c>
      <c r="C557" s="353">
        <v>36260</v>
      </c>
    </row>
    <row r="558" spans="1:3" s="302" customFormat="1" ht="11.65" customHeight="1" outlineLevel="3" x14ac:dyDescent="0.2">
      <c r="A558" s="351" t="s">
        <v>195</v>
      </c>
      <c r="B558" s="352">
        <v>124</v>
      </c>
      <c r="C558" s="353">
        <v>72520</v>
      </c>
    </row>
    <row r="559" spans="1:3" s="302" customFormat="1" ht="11.65" customHeight="1" outlineLevel="3" x14ac:dyDescent="0.2">
      <c r="A559" s="347" t="s">
        <v>199</v>
      </c>
      <c r="B559" s="350">
        <v>309</v>
      </c>
      <c r="C559" s="349">
        <v>181300</v>
      </c>
    </row>
    <row r="560" spans="1:3" s="302" customFormat="1" ht="11.65" customHeight="1" outlineLevel="3" x14ac:dyDescent="0.2">
      <c r="A560" s="351" t="s">
        <v>196</v>
      </c>
      <c r="B560" s="352">
        <v>62</v>
      </c>
      <c r="C560" s="353">
        <v>36260</v>
      </c>
    </row>
    <row r="561" spans="1:3" s="302" customFormat="1" ht="11.65" customHeight="1" outlineLevel="2" x14ac:dyDescent="0.2">
      <c r="A561" s="351" t="s">
        <v>197</v>
      </c>
      <c r="B561" s="352">
        <v>62</v>
      </c>
      <c r="C561" s="353">
        <v>36260</v>
      </c>
    </row>
    <row r="562" spans="1:3" s="302" customFormat="1" ht="11.65" customHeight="1" outlineLevel="3" x14ac:dyDescent="0.2">
      <c r="A562" s="351" t="s">
        <v>8</v>
      </c>
      <c r="B562" s="352">
        <v>61</v>
      </c>
      <c r="C562" s="353">
        <v>36260</v>
      </c>
    </row>
    <row r="563" spans="1:3" s="302" customFormat="1" ht="11.65" customHeight="1" outlineLevel="3" x14ac:dyDescent="0.2">
      <c r="A563" s="351" t="s">
        <v>195</v>
      </c>
      <c r="B563" s="352">
        <v>124</v>
      </c>
      <c r="C563" s="353">
        <v>72520</v>
      </c>
    </row>
    <row r="564" spans="1:3" s="302" customFormat="1" ht="11.65" customHeight="1" outlineLevel="3" x14ac:dyDescent="0.2">
      <c r="A564" s="347" t="s">
        <v>200</v>
      </c>
      <c r="B564" s="350">
        <v>301</v>
      </c>
      <c r="C564" s="349">
        <v>181289</v>
      </c>
    </row>
    <row r="565" spans="1:3" s="302" customFormat="1" ht="11.65" customHeight="1" outlineLevel="3" x14ac:dyDescent="0.2">
      <c r="A565" s="351" t="s">
        <v>196</v>
      </c>
      <c r="B565" s="352">
        <v>60</v>
      </c>
      <c r="C565" s="353">
        <v>36257</v>
      </c>
    </row>
    <row r="566" spans="1:3" s="302" customFormat="1" ht="11.65" customHeight="1" outlineLevel="3" x14ac:dyDescent="0.2">
      <c r="A566" s="351" t="s">
        <v>197</v>
      </c>
      <c r="B566" s="352">
        <v>60</v>
      </c>
      <c r="C566" s="353">
        <v>36259</v>
      </c>
    </row>
    <row r="567" spans="1:3" s="302" customFormat="1" ht="11.65" customHeight="1" x14ac:dyDescent="0.2">
      <c r="A567" s="351" t="s">
        <v>8</v>
      </c>
      <c r="B567" s="352">
        <v>61</v>
      </c>
      <c r="C567" s="353">
        <v>36259</v>
      </c>
    </row>
    <row r="568" spans="1:3" s="302" customFormat="1" ht="11.65" customHeight="1" collapsed="1" x14ac:dyDescent="0.2">
      <c r="A568" s="351" t="s">
        <v>195</v>
      </c>
      <c r="B568" s="352">
        <v>120</v>
      </c>
      <c r="C568" s="353">
        <v>72514</v>
      </c>
    </row>
    <row r="569" spans="1:3" s="302" customFormat="1" ht="11.65" customHeight="1" outlineLevel="2" x14ac:dyDescent="0.2">
      <c r="A569" s="444" t="s">
        <v>47</v>
      </c>
      <c r="B569" s="444"/>
      <c r="C569" s="444"/>
    </row>
    <row r="570" spans="1:3" s="302" customFormat="1" ht="11.65" customHeight="1" outlineLevel="3" x14ac:dyDescent="0.2">
      <c r="A570" s="347" t="s">
        <v>3251</v>
      </c>
      <c r="B570" s="348">
        <v>1673</v>
      </c>
      <c r="C570" s="349">
        <v>1051136</v>
      </c>
    </row>
    <row r="571" spans="1:3" s="302" customFormat="1" ht="11.65" customHeight="1" outlineLevel="3" x14ac:dyDescent="0.2">
      <c r="A571" s="347" t="s">
        <v>194</v>
      </c>
      <c r="B571" s="350">
        <v>351</v>
      </c>
      <c r="C571" s="349">
        <v>215865</v>
      </c>
    </row>
    <row r="572" spans="1:3" s="302" customFormat="1" ht="11.65" customHeight="1" outlineLevel="3" x14ac:dyDescent="0.2">
      <c r="A572" s="351" t="s">
        <v>197</v>
      </c>
      <c r="B572" s="352">
        <v>46</v>
      </c>
      <c r="C572" s="353">
        <v>28648</v>
      </c>
    </row>
    <row r="573" spans="1:3" s="302" customFormat="1" ht="11.65" customHeight="1" outlineLevel="3" x14ac:dyDescent="0.2">
      <c r="A573" s="351" t="s">
        <v>195</v>
      </c>
      <c r="B573" s="352">
        <v>305</v>
      </c>
      <c r="C573" s="353">
        <v>187217</v>
      </c>
    </row>
    <row r="574" spans="1:3" s="302" customFormat="1" ht="11.65" customHeight="1" outlineLevel="3" x14ac:dyDescent="0.2">
      <c r="A574" s="347" t="s">
        <v>198</v>
      </c>
      <c r="B574" s="350">
        <v>440</v>
      </c>
      <c r="C574" s="349">
        <v>278425</v>
      </c>
    </row>
    <row r="575" spans="1:3" s="302" customFormat="1" ht="11.65" customHeight="1" outlineLevel="3" x14ac:dyDescent="0.2">
      <c r="A575" s="351" t="s">
        <v>196</v>
      </c>
      <c r="B575" s="352">
        <v>88</v>
      </c>
      <c r="C575" s="353">
        <v>55685</v>
      </c>
    </row>
    <row r="576" spans="1:3" s="302" customFormat="1" ht="11.65" customHeight="1" outlineLevel="3" x14ac:dyDescent="0.2">
      <c r="A576" s="351" t="s">
        <v>197</v>
      </c>
      <c r="B576" s="352">
        <v>88</v>
      </c>
      <c r="C576" s="353">
        <v>55685</v>
      </c>
    </row>
    <row r="577" spans="1:3" s="302" customFormat="1" ht="11.65" customHeight="1" outlineLevel="3" x14ac:dyDescent="0.2">
      <c r="A577" s="351" t="s">
        <v>8</v>
      </c>
      <c r="B577" s="352">
        <v>88</v>
      </c>
      <c r="C577" s="353">
        <v>55685</v>
      </c>
    </row>
    <row r="578" spans="1:3" s="302" customFormat="1" ht="11.65" customHeight="1" outlineLevel="3" x14ac:dyDescent="0.2">
      <c r="A578" s="351" t="s">
        <v>195</v>
      </c>
      <c r="B578" s="352">
        <v>176</v>
      </c>
      <c r="C578" s="353">
        <v>111370</v>
      </c>
    </row>
    <row r="579" spans="1:3" s="302" customFormat="1" ht="11.65" customHeight="1" outlineLevel="3" x14ac:dyDescent="0.2">
      <c r="A579" s="347" t="s">
        <v>199</v>
      </c>
      <c r="B579" s="350">
        <v>440</v>
      </c>
      <c r="C579" s="349">
        <v>278425</v>
      </c>
    </row>
    <row r="580" spans="1:3" s="302" customFormat="1" ht="11.65" customHeight="1" outlineLevel="3" x14ac:dyDescent="0.2">
      <c r="A580" s="351" t="s">
        <v>196</v>
      </c>
      <c r="B580" s="352">
        <v>88</v>
      </c>
      <c r="C580" s="353">
        <v>55685</v>
      </c>
    </row>
    <row r="581" spans="1:3" s="302" customFormat="1" ht="11.65" customHeight="1" outlineLevel="3" x14ac:dyDescent="0.2">
      <c r="A581" s="351" t="s">
        <v>197</v>
      </c>
      <c r="B581" s="352">
        <v>88</v>
      </c>
      <c r="C581" s="353">
        <v>55685</v>
      </c>
    </row>
    <row r="582" spans="1:3" s="302" customFormat="1" ht="11.65" customHeight="1" outlineLevel="3" x14ac:dyDescent="0.2">
      <c r="A582" s="351" t="s">
        <v>8</v>
      </c>
      <c r="B582" s="352">
        <v>88</v>
      </c>
      <c r="C582" s="353">
        <v>55685</v>
      </c>
    </row>
    <row r="583" spans="1:3" s="302" customFormat="1" ht="11.65" customHeight="1" outlineLevel="3" x14ac:dyDescent="0.2">
      <c r="A583" s="351" t="s">
        <v>195</v>
      </c>
      <c r="B583" s="352">
        <v>176</v>
      </c>
      <c r="C583" s="353">
        <v>111370</v>
      </c>
    </row>
    <row r="584" spans="1:3" s="302" customFormat="1" ht="11.65" customHeight="1" outlineLevel="3" x14ac:dyDescent="0.2">
      <c r="A584" s="347" t="s">
        <v>200</v>
      </c>
      <c r="B584" s="350">
        <v>442</v>
      </c>
      <c r="C584" s="349">
        <v>278421</v>
      </c>
    </row>
    <row r="585" spans="1:3" s="302" customFormat="1" ht="11.65" customHeight="1" outlineLevel="3" x14ac:dyDescent="0.2">
      <c r="A585" s="351" t="s">
        <v>196</v>
      </c>
      <c r="B585" s="352">
        <v>89</v>
      </c>
      <c r="C585" s="353">
        <v>55684</v>
      </c>
    </row>
    <row r="586" spans="1:3" s="302" customFormat="1" ht="11.65" customHeight="1" outlineLevel="3" x14ac:dyDescent="0.2">
      <c r="A586" s="351" t="s">
        <v>197</v>
      </c>
      <c r="B586" s="352">
        <v>88</v>
      </c>
      <c r="C586" s="353">
        <v>55684</v>
      </c>
    </row>
    <row r="587" spans="1:3" s="302" customFormat="1" ht="11.65" customHeight="1" outlineLevel="3" x14ac:dyDescent="0.2">
      <c r="A587" s="351" t="s">
        <v>8</v>
      </c>
      <c r="B587" s="352">
        <v>87</v>
      </c>
      <c r="C587" s="353">
        <v>55685</v>
      </c>
    </row>
    <row r="588" spans="1:3" s="302" customFormat="1" ht="11.65" customHeight="1" outlineLevel="3" x14ac:dyDescent="0.2">
      <c r="A588" s="351" t="s">
        <v>195</v>
      </c>
      <c r="B588" s="352">
        <v>178</v>
      </c>
      <c r="C588" s="353">
        <v>111368</v>
      </c>
    </row>
    <row r="589" spans="1:3" s="302" customFormat="1" ht="11.65" customHeight="1" outlineLevel="3" x14ac:dyDescent="0.2">
      <c r="A589" s="444" t="s">
        <v>14</v>
      </c>
      <c r="B589" s="444"/>
      <c r="C589" s="444"/>
    </row>
    <row r="590" spans="1:3" s="302" customFormat="1" ht="11.65" customHeight="1" outlineLevel="3" x14ac:dyDescent="0.2">
      <c r="A590" s="347" t="s">
        <v>3251</v>
      </c>
      <c r="B590" s="348">
        <v>8108</v>
      </c>
      <c r="C590" s="349">
        <v>5093656</v>
      </c>
    </row>
    <row r="591" spans="1:3" s="302" customFormat="1" ht="11.65" customHeight="1" x14ac:dyDescent="0.2">
      <c r="A591" s="347" t="s">
        <v>194</v>
      </c>
      <c r="B591" s="348">
        <v>1645</v>
      </c>
      <c r="C591" s="349">
        <v>1053131</v>
      </c>
    </row>
    <row r="592" spans="1:3" s="302" customFormat="1" ht="11.65" customHeight="1" x14ac:dyDescent="0.2">
      <c r="A592" s="351" t="s">
        <v>196</v>
      </c>
      <c r="B592" s="352">
        <v>329</v>
      </c>
      <c r="C592" s="353">
        <v>54870</v>
      </c>
    </row>
    <row r="593" spans="1:3" s="302" customFormat="1" ht="11.65" customHeight="1" collapsed="1" x14ac:dyDescent="0.2">
      <c r="A593" s="351" t="s">
        <v>197</v>
      </c>
      <c r="B593" s="352">
        <v>329</v>
      </c>
      <c r="C593" s="353">
        <v>194677</v>
      </c>
    </row>
    <row r="594" spans="1:3" s="302" customFormat="1" ht="11.65" customHeight="1" outlineLevel="1" collapsed="1" x14ac:dyDescent="0.2">
      <c r="A594" s="351" t="s">
        <v>8</v>
      </c>
      <c r="B594" s="352">
        <v>329</v>
      </c>
      <c r="C594" s="353">
        <v>74482</v>
      </c>
    </row>
    <row r="595" spans="1:3" s="302" customFormat="1" ht="11.65" customHeight="1" outlineLevel="2" x14ac:dyDescent="0.2">
      <c r="A595" s="351" t="s">
        <v>195</v>
      </c>
      <c r="B595" s="352">
        <v>658</v>
      </c>
      <c r="C595" s="353">
        <v>729102</v>
      </c>
    </row>
    <row r="596" spans="1:3" s="302" customFormat="1" ht="11.65" customHeight="1" outlineLevel="3" x14ac:dyDescent="0.2">
      <c r="A596" s="347" t="s">
        <v>198</v>
      </c>
      <c r="B596" s="348">
        <v>2155</v>
      </c>
      <c r="C596" s="349">
        <v>1346841</v>
      </c>
    </row>
    <row r="597" spans="1:3" s="302" customFormat="1" ht="11.65" customHeight="1" outlineLevel="3" x14ac:dyDescent="0.2">
      <c r="A597" s="351" t="s">
        <v>196</v>
      </c>
      <c r="B597" s="352">
        <v>431</v>
      </c>
      <c r="C597" s="353">
        <v>269368</v>
      </c>
    </row>
    <row r="598" spans="1:3" s="302" customFormat="1" ht="11.65" customHeight="1" outlineLevel="3" x14ac:dyDescent="0.2">
      <c r="A598" s="351" t="s">
        <v>197</v>
      </c>
      <c r="B598" s="352">
        <v>431</v>
      </c>
      <c r="C598" s="353">
        <v>269368</v>
      </c>
    </row>
    <row r="599" spans="1:3" s="302" customFormat="1" ht="11.65" customHeight="1" outlineLevel="3" x14ac:dyDescent="0.2">
      <c r="A599" s="351" t="s">
        <v>8</v>
      </c>
      <c r="B599" s="352">
        <v>431</v>
      </c>
      <c r="C599" s="353">
        <v>269369</v>
      </c>
    </row>
    <row r="600" spans="1:3" s="302" customFormat="1" ht="11.65" customHeight="1" outlineLevel="3" x14ac:dyDescent="0.2">
      <c r="A600" s="351" t="s">
        <v>195</v>
      </c>
      <c r="B600" s="352">
        <v>862</v>
      </c>
      <c r="C600" s="353">
        <v>538736</v>
      </c>
    </row>
    <row r="601" spans="1:3" s="302" customFormat="1" ht="11.65" customHeight="1" outlineLevel="2" x14ac:dyDescent="0.2">
      <c r="A601" s="347" t="s">
        <v>199</v>
      </c>
      <c r="B601" s="348">
        <v>2155</v>
      </c>
      <c r="C601" s="349">
        <v>1346841</v>
      </c>
    </row>
    <row r="602" spans="1:3" s="302" customFormat="1" ht="11.65" customHeight="1" outlineLevel="3" x14ac:dyDescent="0.2">
      <c r="A602" s="351" t="s">
        <v>196</v>
      </c>
      <c r="B602" s="352">
        <v>431</v>
      </c>
      <c r="C602" s="353">
        <v>269368</v>
      </c>
    </row>
    <row r="603" spans="1:3" s="302" customFormat="1" ht="11.65" customHeight="1" outlineLevel="3" x14ac:dyDescent="0.2">
      <c r="A603" s="351" t="s">
        <v>197</v>
      </c>
      <c r="B603" s="352">
        <v>431</v>
      </c>
      <c r="C603" s="353">
        <v>269368</v>
      </c>
    </row>
    <row r="604" spans="1:3" s="302" customFormat="1" ht="11.65" customHeight="1" outlineLevel="3" x14ac:dyDescent="0.2">
      <c r="A604" s="351" t="s">
        <v>8</v>
      </c>
      <c r="B604" s="352">
        <v>431</v>
      </c>
      <c r="C604" s="353">
        <v>269369</v>
      </c>
    </row>
    <row r="605" spans="1:3" s="302" customFormat="1" ht="11.65" customHeight="1" outlineLevel="3" x14ac:dyDescent="0.2">
      <c r="A605" s="351" t="s">
        <v>195</v>
      </c>
      <c r="B605" s="352">
        <v>862</v>
      </c>
      <c r="C605" s="353">
        <v>538736</v>
      </c>
    </row>
    <row r="606" spans="1:3" s="302" customFormat="1" ht="11.65" customHeight="1" outlineLevel="3" x14ac:dyDescent="0.2">
      <c r="A606" s="347" t="s">
        <v>200</v>
      </c>
      <c r="B606" s="348">
        <v>2153</v>
      </c>
      <c r="C606" s="349">
        <v>1346843</v>
      </c>
    </row>
    <row r="607" spans="1:3" s="302" customFormat="1" ht="11.65" customHeight="1" outlineLevel="2" x14ac:dyDescent="0.2">
      <c r="A607" s="351" t="s">
        <v>196</v>
      </c>
      <c r="B607" s="352">
        <v>431</v>
      </c>
      <c r="C607" s="353">
        <v>269369</v>
      </c>
    </row>
    <row r="608" spans="1:3" s="302" customFormat="1" ht="11.65" customHeight="1" outlineLevel="3" x14ac:dyDescent="0.2">
      <c r="A608" s="351" t="s">
        <v>197</v>
      </c>
      <c r="B608" s="352">
        <v>430</v>
      </c>
      <c r="C608" s="353">
        <v>269369</v>
      </c>
    </row>
    <row r="609" spans="1:3" s="302" customFormat="1" ht="11.65" customHeight="1" outlineLevel="3" x14ac:dyDescent="0.2">
      <c r="A609" s="351" t="s">
        <v>8</v>
      </c>
      <c r="B609" s="352">
        <v>430</v>
      </c>
      <c r="C609" s="353">
        <v>269367</v>
      </c>
    </row>
    <row r="610" spans="1:3" s="302" customFormat="1" ht="11.65" customHeight="1" outlineLevel="3" x14ac:dyDescent="0.2">
      <c r="A610" s="351" t="s">
        <v>195</v>
      </c>
      <c r="B610" s="352">
        <v>862</v>
      </c>
      <c r="C610" s="353">
        <v>538738</v>
      </c>
    </row>
    <row r="611" spans="1:3" s="302" customFormat="1" ht="11.65" customHeight="1" outlineLevel="3" x14ac:dyDescent="0.2">
      <c r="A611" s="444" t="s">
        <v>16</v>
      </c>
      <c r="B611" s="444"/>
      <c r="C611" s="444"/>
    </row>
    <row r="612" spans="1:3" s="302" customFormat="1" ht="11.65" customHeight="1" outlineLevel="2" x14ac:dyDescent="0.2">
      <c r="A612" s="347" t="s">
        <v>3251</v>
      </c>
      <c r="B612" s="348">
        <v>7906</v>
      </c>
      <c r="C612" s="349">
        <v>4966854</v>
      </c>
    </row>
    <row r="613" spans="1:3" s="302" customFormat="1" ht="11.65" customHeight="1" outlineLevel="3" x14ac:dyDescent="0.2">
      <c r="A613" s="347" t="s">
        <v>194</v>
      </c>
      <c r="B613" s="348">
        <v>3935</v>
      </c>
      <c r="C613" s="349">
        <v>2728975</v>
      </c>
    </row>
    <row r="614" spans="1:3" s="302" customFormat="1" ht="11.65" customHeight="1" outlineLevel="3" x14ac:dyDescent="0.2">
      <c r="A614" s="351" t="s">
        <v>196</v>
      </c>
      <c r="B614" s="352">
        <v>787</v>
      </c>
      <c r="C614" s="353">
        <v>545795</v>
      </c>
    </row>
    <row r="615" spans="1:3" s="302" customFormat="1" ht="11.65" customHeight="1" outlineLevel="3" x14ac:dyDescent="0.2">
      <c r="A615" s="351" t="s">
        <v>197</v>
      </c>
      <c r="B615" s="352">
        <v>787</v>
      </c>
      <c r="C615" s="353">
        <v>545795</v>
      </c>
    </row>
    <row r="616" spans="1:3" s="302" customFormat="1" ht="11.65" customHeight="1" outlineLevel="3" x14ac:dyDescent="0.2">
      <c r="A616" s="351" t="s">
        <v>8</v>
      </c>
      <c r="B616" s="352">
        <v>787</v>
      </c>
      <c r="C616" s="353">
        <v>545795</v>
      </c>
    </row>
    <row r="617" spans="1:3" s="302" customFormat="1" ht="11.65" customHeight="1" outlineLevel="3" x14ac:dyDescent="0.2">
      <c r="A617" s="351" t="s">
        <v>195</v>
      </c>
      <c r="B617" s="354">
        <v>1574</v>
      </c>
      <c r="C617" s="353">
        <v>1091590</v>
      </c>
    </row>
    <row r="618" spans="1:3" s="302" customFormat="1" ht="11.65" customHeight="1" x14ac:dyDescent="0.2">
      <c r="A618" s="347" t="s">
        <v>198</v>
      </c>
      <c r="B618" s="348">
        <v>1325</v>
      </c>
      <c r="C618" s="349">
        <v>745960</v>
      </c>
    </row>
    <row r="619" spans="1:3" s="302" customFormat="1" ht="11.65" customHeight="1" collapsed="1" x14ac:dyDescent="0.2">
      <c r="A619" s="351" t="s">
        <v>196</v>
      </c>
      <c r="B619" s="352">
        <v>265</v>
      </c>
      <c r="C619" s="353">
        <v>149192</v>
      </c>
    </row>
    <row r="620" spans="1:3" s="302" customFormat="1" ht="11.65" customHeight="1" outlineLevel="1" collapsed="1" x14ac:dyDescent="0.2">
      <c r="A620" s="351" t="s">
        <v>197</v>
      </c>
      <c r="B620" s="352">
        <v>265</v>
      </c>
      <c r="C620" s="353">
        <v>149192</v>
      </c>
    </row>
    <row r="621" spans="1:3" s="302" customFormat="1" ht="11.65" customHeight="1" outlineLevel="2" x14ac:dyDescent="0.2">
      <c r="A621" s="351" t="s">
        <v>8</v>
      </c>
      <c r="B621" s="352">
        <v>265</v>
      </c>
      <c r="C621" s="353">
        <v>149192</v>
      </c>
    </row>
    <row r="622" spans="1:3" s="302" customFormat="1" ht="11.65" customHeight="1" outlineLevel="3" x14ac:dyDescent="0.2">
      <c r="A622" s="351" t="s">
        <v>195</v>
      </c>
      <c r="B622" s="352">
        <v>530</v>
      </c>
      <c r="C622" s="353">
        <v>298384</v>
      </c>
    </row>
    <row r="623" spans="1:3" s="302" customFormat="1" ht="11.65" customHeight="1" outlineLevel="3" x14ac:dyDescent="0.2">
      <c r="A623" s="347" t="s">
        <v>199</v>
      </c>
      <c r="B623" s="348">
        <v>1325</v>
      </c>
      <c r="C623" s="349">
        <v>745960</v>
      </c>
    </row>
    <row r="624" spans="1:3" s="302" customFormat="1" ht="11.65" customHeight="1" outlineLevel="3" x14ac:dyDescent="0.2">
      <c r="A624" s="351" t="s">
        <v>196</v>
      </c>
      <c r="B624" s="352">
        <v>265</v>
      </c>
      <c r="C624" s="353">
        <v>149192</v>
      </c>
    </row>
    <row r="625" spans="1:3" s="302" customFormat="1" ht="11.65" customHeight="1" outlineLevel="3" x14ac:dyDescent="0.2">
      <c r="A625" s="351" t="s">
        <v>197</v>
      </c>
      <c r="B625" s="352">
        <v>265</v>
      </c>
      <c r="C625" s="353">
        <v>149192</v>
      </c>
    </row>
    <row r="626" spans="1:3" s="302" customFormat="1" ht="11.65" customHeight="1" outlineLevel="2" x14ac:dyDescent="0.2">
      <c r="A626" s="351" t="s">
        <v>8</v>
      </c>
      <c r="B626" s="352">
        <v>265</v>
      </c>
      <c r="C626" s="353">
        <v>149192</v>
      </c>
    </row>
    <row r="627" spans="1:3" s="302" customFormat="1" ht="11.65" customHeight="1" outlineLevel="3" x14ac:dyDescent="0.2">
      <c r="A627" s="351" t="s">
        <v>195</v>
      </c>
      <c r="B627" s="352">
        <v>530</v>
      </c>
      <c r="C627" s="353">
        <v>298384</v>
      </c>
    </row>
    <row r="628" spans="1:3" s="302" customFormat="1" ht="11.65" customHeight="1" outlineLevel="3" x14ac:dyDescent="0.2">
      <c r="A628" s="347" t="s">
        <v>200</v>
      </c>
      <c r="B628" s="348">
        <v>1321</v>
      </c>
      <c r="C628" s="349">
        <v>745959</v>
      </c>
    </row>
    <row r="629" spans="1:3" s="302" customFormat="1" ht="11.65" customHeight="1" outlineLevel="3" x14ac:dyDescent="0.2">
      <c r="A629" s="351" t="s">
        <v>196</v>
      </c>
      <c r="B629" s="352">
        <v>264</v>
      </c>
      <c r="C629" s="353">
        <v>149192</v>
      </c>
    </row>
    <row r="630" spans="1:3" s="302" customFormat="1" ht="11.65" customHeight="1" outlineLevel="3" x14ac:dyDescent="0.2">
      <c r="A630" s="351" t="s">
        <v>197</v>
      </c>
      <c r="B630" s="352">
        <v>264</v>
      </c>
      <c r="C630" s="353">
        <v>149192</v>
      </c>
    </row>
    <row r="631" spans="1:3" s="302" customFormat="1" ht="11.65" customHeight="1" outlineLevel="3" x14ac:dyDescent="0.2">
      <c r="A631" s="351" t="s">
        <v>8</v>
      </c>
      <c r="B631" s="352">
        <v>265</v>
      </c>
      <c r="C631" s="353">
        <v>149191</v>
      </c>
    </row>
    <row r="632" spans="1:3" s="302" customFormat="1" ht="11.65" customHeight="1" outlineLevel="2" x14ac:dyDescent="0.2">
      <c r="A632" s="351" t="s">
        <v>195</v>
      </c>
      <c r="B632" s="352">
        <v>528</v>
      </c>
      <c r="C632" s="353">
        <v>298384</v>
      </c>
    </row>
    <row r="633" spans="1:3" s="302" customFormat="1" ht="11.65" customHeight="1" outlineLevel="3" x14ac:dyDescent="0.2">
      <c r="A633" s="444" t="s">
        <v>18</v>
      </c>
      <c r="B633" s="444"/>
      <c r="C633" s="444"/>
    </row>
    <row r="634" spans="1:3" s="302" customFormat="1" ht="11.65" customHeight="1" outlineLevel="3" x14ac:dyDescent="0.2">
      <c r="A634" s="347" t="s">
        <v>3251</v>
      </c>
      <c r="B634" s="348">
        <v>11358</v>
      </c>
      <c r="C634" s="349">
        <v>7176478</v>
      </c>
    </row>
    <row r="635" spans="1:3" s="302" customFormat="1" ht="11.65" customHeight="1" outlineLevel="3" x14ac:dyDescent="0.2">
      <c r="A635" s="347" t="s">
        <v>194</v>
      </c>
      <c r="B635" s="348">
        <v>2275</v>
      </c>
      <c r="C635" s="349">
        <v>1560675</v>
      </c>
    </row>
    <row r="636" spans="1:3" s="302" customFormat="1" ht="11.65" customHeight="1" outlineLevel="3" x14ac:dyDescent="0.2">
      <c r="A636" s="351" t="s">
        <v>196</v>
      </c>
      <c r="B636" s="352">
        <v>428</v>
      </c>
      <c r="C636" s="353">
        <v>282325</v>
      </c>
    </row>
    <row r="637" spans="1:3" s="302" customFormat="1" ht="11.65" customHeight="1" outlineLevel="2" x14ac:dyDescent="0.2">
      <c r="A637" s="351" t="s">
        <v>197</v>
      </c>
      <c r="B637" s="352">
        <v>421</v>
      </c>
      <c r="C637" s="353">
        <v>274249</v>
      </c>
    </row>
    <row r="638" spans="1:3" s="302" customFormat="1" ht="11.65" customHeight="1" outlineLevel="3" x14ac:dyDescent="0.2">
      <c r="A638" s="351" t="s">
        <v>8</v>
      </c>
      <c r="B638" s="352">
        <v>406</v>
      </c>
      <c r="C638" s="353">
        <v>257267</v>
      </c>
    </row>
    <row r="639" spans="1:3" s="302" customFormat="1" ht="11.65" customHeight="1" outlineLevel="3" x14ac:dyDescent="0.2">
      <c r="A639" s="351" t="s">
        <v>195</v>
      </c>
      <c r="B639" s="354">
        <v>1020</v>
      </c>
      <c r="C639" s="353">
        <v>746834</v>
      </c>
    </row>
    <row r="640" spans="1:3" s="302" customFormat="1" ht="11.65" customHeight="1" outlineLevel="3" x14ac:dyDescent="0.2">
      <c r="A640" s="347" t="s">
        <v>198</v>
      </c>
      <c r="B640" s="348">
        <v>3030</v>
      </c>
      <c r="C640" s="349">
        <v>1871935</v>
      </c>
    </row>
    <row r="641" spans="1:3" s="302" customFormat="1" ht="11.65" customHeight="1" outlineLevel="3" x14ac:dyDescent="0.2">
      <c r="A641" s="351" t="s">
        <v>196</v>
      </c>
      <c r="B641" s="352">
        <v>606</v>
      </c>
      <c r="C641" s="353">
        <v>374387</v>
      </c>
    </row>
    <row r="642" spans="1:3" s="302" customFormat="1" ht="11.65" customHeight="1" outlineLevel="3" x14ac:dyDescent="0.2">
      <c r="A642" s="351" t="s">
        <v>197</v>
      </c>
      <c r="B642" s="352">
        <v>606</v>
      </c>
      <c r="C642" s="353">
        <v>374387</v>
      </c>
    </row>
    <row r="643" spans="1:3" s="302" customFormat="1" ht="11.65" customHeight="1" x14ac:dyDescent="0.2">
      <c r="A643" s="351" t="s">
        <v>8</v>
      </c>
      <c r="B643" s="352">
        <v>606</v>
      </c>
      <c r="C643" s="353">
        <v>374387</v>
      </c>
    </row>
    <row r="644" spans="1:3" s="302" customFormat="1" ht="11.65" customHeight="1" collapsed="1" x14ac:dyDescent="0.2">
      <c r="A644" s="351" t="s">
        <v>195</v>
      </c>
      <c r="B644" s="354">
        <v>1212</v>
      </c>
      <c r="C644" s="353">
        <v>748774</v>
      </c>
    </row>
    <row r="645" spans="1:3" s="302" customFormat="1" ht="11.65" customHeight="1" outlineLevel="1" collapsed="1" x14ac:dyDescent="0.2">
      <c r="A645" s="347" t="s">
        <v>199</v>
      </c>
      <c r="B645" s="348">
        <v>3030</v>
      </c>
      <c r="C645" s="349">
        <v>1871935</v>
      </c>
    </row>
    <row r="646" spans="1:3" s="302" customFormat="1" ht="11.65" customHeight="1" outlineLevel="2" x14ac:dyDescent="0.2">
      <c r="A646" s="351" t="s">
        <v>196</v>
      </c>
      <c r="B646" s="352">
        <v>606</v>
      </c>
      <c r="C646" s="353">
        <v>374387</v>
      </c>
    </row>
    <row r="647" spans="1:3" s="302" customFormat="1" ht="11.65" customHeight="1" outlineLevel="3" x14ac:dyDescent="0.2">
      <c r="A647" s="351" t="s">
        <v>197</v>
      </c>
      <c r="B647" s="352">
        <v>606</v>
      </c>
      <c r="C647" s="353">
        <v>374387</v>
      </c>
    </row>
    <row r="648" spans="1:3" s="302" customFormat="1" ht="11.65" customHeight="1" outlineLevel="3" x14ac:dyDescent="0.2">
      <c r="A648" s="351" t="s">
        <v>8</v>
      </c>
      <c r="B648" s="352">
        <v>606</v>
      </c>
      <c r="C648" s="353">
        <v>374387</v>
      </c>
    </row>
    <row r="649" spans="1:3" s="302" customFormat="1" ht="11.65" customHeight="1" outlineLevel="3" x14ac:dyDescent="0.2">
      <c r="A649" s="351" t="s">
        <v>195</v>
      </c>
      <c r="B649" s="354">
        <v>1212</v>
      </c>
      <c r="C649" s="353">
        <v>748774</v>
      </c>
    </row>
    <row r="650" spans="1:3" s="302" customFormat="1" ht="11.65" customHeight="1" outlineLevel="3" x14ac:dyDescent="0.2">
      <c r="A650" s="347" t="s">
        <v>200</v>
      </c>
      <c r="B650" s="348">
        <v>3023</v>
      </c>
      <c r="C650" s="349">
        <v>1871933</v>
      </c>
    </row>
    <row r="651" spans="1:3" s="302" customFormat="1" ht="11.65" customHeight="1" outlineLevel="3" x14ac:dyDescent="0.2">
      <c r="A651" s="351" t="s">
        <v>196</v>
      </c>
      <c r="B651" s="352">
        <v>605</v>
      </c>
      <c r="C651" s="353">
        <v>374387</v>
      </c>
    </row>
    <row r="652" spans="1:3" s="302" customFormat="1" ht="11.65" customHeight="1" outlineLevel="2" x14ac:dyDescent="0.2">
      <c r="A652" s="351" t="s">
        <v>197</v>
      </c>
      <c r="B652" s="352">
        <v>604</v>
      </c>
      <c r="C652" s="353">
        <v>374387</v>
      </c>
    </row>
    <row r="653" spans="1:3" s="302" customFormat="1" ht="11.65" customHeight="1" outlineLevel="3" x14ac:dyDescent="0.2">
      <c r="A653" s="351" t="s">
        <v>8</v>
      </c>
      <c r="B653" s="352">
        <v>604</v>
      </c>
      <c r="C653" s="353">
        <v>374385</v>
      </c>
    </row>
    <row r="654" spans="1:3" s="302" customFormat="1" ht="11.65" customHeight="1" outlineLevel="3" x14ac:dyDescent="0.2">
      <c r="A654" s="351" t="s">
        <v>195</v>
      </c>
      <c r="B654" s="354">
        <v>1210</v>
      </c>
      <c r="C654" s="353">
        <v>748774</v>
      </c>
    </row>
    <row r="655" spans="1:3" s="302" customFormat="1" ht="11.65" customHeight="1" outlineLevel="3" x14ac:dyDescent="0.2">
      <c r="A655" s="444" t="s">
        <v>17</v>
      </c>
      <c r="B655" s="444"/>
      <c r="C655" s="444"/>
    </row>
    <row r="656" spans="1:3" s="302" customFormat="1" ht="11.65" customHeight="1" outlineLevel="3" x14ac:dyDescent="0.2">
      <c r="A656" s="347" t="s">
        <v>3251</v>
      </c>
      <c r="B656" s="348">
        <v>4820</v>
      </c>
      <c r="C656" s="349">
        <v>3028015</v>
      </c>
    </row>
    <row r="657" spans="1:3" s="302" customFormat="1" ht="11.65" customHeight="1" outlineLevel="2" x14ac:dyDescent="0.2">
      <c r="A657" s="347" t="s">
        <v>194</v>
      </c>
      <c r="B657" s="348">
        <v>1886</v>
      </c>
      <c r="C657" s="349">
        <v>1119071</v>
      </c>
    </row>
    <row r="658" spans="1:3" s="302" customFormat="1" ht="11.65" customHeight="1" outlineLevel="3" x14ac:dyDescent="0.2">
      <c r="A658" s="351" t="s">
        <v>196</v>
      </c>
      <c r="B658" s="352">
        <v>210</v>
      </c>
      <c r="C658" s="353">
        <v>124601</v>
      </c>
    </row>
    <row r="659" spans="1:3" s="302" customFormat="1" ht="11.65" customHeight="1" outlineLevel="3" x14ac:dyDescent="0.2">
      <c r="A659" s="351" t="s">
        <v>197</v>
      </c>
      <c r="B659" s="352">
        <v>210</v>
      </c>
      <c r="C659" s="353">
        <v>124601</v>
      </c>
    </row>
    <row r="660" spans="1:3" s="302" customFormat="1" ht="11.65" customHeight="1" outlineLevel="3" x14ac:dyDescent="0.2">
      <c r="A660" s="351" t="s">
        <v>8</v>
      </c>
      <c r="B660" s="352">
        <v>210</v>
      </c>
      <c r="C660" s="353">
        <v>124601</v>
      </c>
    </row>
    <row r="661" spans="1:3" s="302" customFormat="1" ht="11.65" customHeight="1" outlineLevel="3" x14ac:dyDescent="0.2">
      <c r="A661" s="351" t="s">
        <v>195</v>
      </c>
      <c r="B661" s="354">
        <v>1256</v>
      </c>
      <c r="C661" s="353">
        <v>745268</v>
      </c>
    </row>
    <row r="662" spans="1:3" s="302" customFormat="1" ht="11.65" customHeight="1" outlineLevel="3" x14ac:dyDescent="0.2">
      <c r="A662" s="347" t="s">
        <v>198</v>
      </c>
      <c r="B662" s="350">
        <v>980</v>
      </c>
      <c r="C662" s="349">
        <v>636315</v>
      </c>
    </row>
    <row r="663" spans="1:3" s="302" customFormat="1" ht="11.65" customHeight="1" outlineLevel="2" x14ac:dyDescent="0.2">
      <c r="A663" s="351" t="s">
        <v>196</v>
      </c>
      <c r="B663" s="352">
        <v>196</v>
      </c>
      <c r="C663" s="353">
        <v>127263</v>
      </c>
    </row>
    <row r="664" spans="1:3" s="302" customFormat="1" ht="11.65" customHeight="1" outlineLevel="3" x14ac:dyDescent="0.2">
      <c r="A664" s="351" t="s">
        <v>197</v>
      </c>
      <c r="B664" s="352">
        <v>196</v>
      </c>
      <c r="C664" s="353">
        <v>127263</v>
      </c>
    </row>
    <row r="665" spans="1:3" s="302" customFormat="1" ht="11.65" customHeight="1" outlineLevel="3" x14ac:dyDescent="0.2">
      <c r="A665" s="351" t="s">
        <v>8</v>
      </c>
      <c r="B665" s="352">
        <v>196</v>
      </c>
      <c r="C665" s="353">
        <v>127263</v>
      </c>
    </row>
    <row r="666" spans="1:3" s="302" customFormat="1" ht="11.65" customHeight="1" outlineLevel="3" x14ac:dyDescent="0.2">
      <c r="A666" s="351" t="s">
        <v>195</v>
      </c>
      <c r="B666" s="352">
        <v>392</v>
      </c>
      <c r="C666" s="353">
        <v>254526</v>
      </c>
    </row>
    <row r="667" spans="1:3" s="302" customFormat="1" ht="11.65" customHeight="1" outlineLevel="3" x14ac:dyDescent="0.2">
      <c r="A667" s="347" t="s">
        <v>199</v>
      </c>
      <c r="B667" s="350">
        <v>980</v>
      </c>
      <c r="C667" s="349">
        <v>636315</v>
      </c>
    </row>
    <row r="668" spans="1:3" s="302" customFormat="1" ht="11.65" customHeight="1" outlineLevel="3" x14ac:dyDescent="0.2">
      <c r="A668" s="351" t="s">
        <v>196</v>
      </c>
      <c r="B668" s="352">
        <v>196</v>
      </c>
      <c r="C668" s="353">
        <v>127263</v>
      </c>
    </row>
    <row r="669" spans="1:3" s="302" customFormat="1" ht="11.65" customHeight="1" x14ac:dyDescent="0.2">
      <c r="A669" s="351" t="s">
        <v>197</v>
      </c>
      <c r="B669" s="352">
        <v>196</v>
      </c>
      <c r="C669" s="353">
        <v>127263</v>
      </c>
    </row>
    <row r="670" spans="1:3" s="302" customFormat="1" ht="11.65" customHeight="1" collapsed="1" x14ac:dyDescent="0.2">
      <c r="A670" s="351" t="s">
        <v>8</v>
      </c>
      <c r="B670" s="352">
        <v>196</v>
      </c>
      <c r="C670" s="353">
        <v>127263</v>
      </c>
    </row>
    <row r="671" spans="1:3" s="302" customFormat="1" ht="11.65" customHeight="1" outlineLevel="1" collapsed="1" x14ac:dyDescent="0.2">
      <c r="A671" s="351" t="s">
        <v>195</v>
      </c>
      <c r="B671" s="352">
        <v>392</v>
      </c>
      <c r="C671" s="353">
        <v>254526</v>
      </c>
    </row>
    <row r="672" spans="1:3" s="302" customFormat="1" ht="11.65" customHeight="1" outlineLevel="2" x14ac:dyDescent="0.2">
      <c r="A672" s="347" t="s">
        <v>200</v>
      </c>
      <c r="B672" s="350">
        <v>974</v>
      </c>
      <c r="C672" s="349">
        <v>636314</v>
      </c>
    </row>
    <row r="673" spans="1:3" s="302" customFormat="1" ht="11.65" customHeight="1" outlineLevel="3" x14ac:dyDescent="0.2">
      <c r="A673" s="351" t="s">
        <v>196</v>
      </c>
      <c r="B673" s="352">
        <v>195</v>
      </c>
      <c r="C673" s="353">
        <v>127263</v>
      </c>
    </row>
    <row r="674" spans="1:3" s="302" customFormat="1" ht="11.65" customHeight="1" outlineLevel="3" x14ac:dyDescent="0.2">
      <c r="A674" s="351" t="s">
        <v>197</v>
      </c>
      <c r="B674" s="352">
        <v>195</v>
      </c>
      <c r="C674" s="353">
        <v>127262</v>
      </c>
    </row>
    <row r="675" spans="1:3" s="302" customFormat="1" ht="11.65" customHeight="1" outlineLevel="3" x14ac:dyDescent="0.2">
      <c r="A675" s="351" t="s">
        <v>8</v>
      </c>
      <c r="B675" s="352">
        <v>195</v>
      </c>
      <c r="C675" s="353">
        <v>127263</v>
      </c>
    </row>
    <row r="676" spans="1:3" s="302" customFormat="1" ht="11.65" customHeight="1" outlineLevel="3" x14ac:dyDescent="0.2">
      <c r="A676" s="351" t="s">
        <v>195</v>
      </c>
      <c r="B676" s="352">
        <v>389</v>
      </c>
      <c r="C676" s="353">
        <v>254526</v>
      </c>
    </row>
    <row r="677" spans="1:3" s="302" customFormat="1" ht="11.65" customHeight="1" outlineLevel="2" x14ac:dyDescent="0.2">
      <c r="A677" s="444" t="s">
        <v>15</v>
      </c>
      <c r="B677" s="444"/>
      <c r="C677" s="444"/>
    </row>
    <row r="678" spans="1:3" s="302" customFormat="1" ht="11.65" customHeight="1" outlineLevel="3" x14ac:dyDescent="0.2">
      <c r="A678" s="347" t="s">
        <v>3251</v>
      </c>
      <c r="B678" s="348">
        <v>8326</v>
      </c>
      <c r="C678" s="349">
        <v>5230709</v>
      </c>
    </row>
    <row r="679" spans="1:3" s="302" customFormat="1" ht="11.65" customHeight="1" outlineLevel="3" x14ac:dyDescent="0.2">
      <c r="A679" s="347" t="s">
        <v>194</v>
      </c>
      <c r="B679" s="348">
        <v>1935</v>
      </c>
      <c r="C679" s="349">
        <v>1152774</v>
      </c>
    </row>
    <row r="680" spans="1:3" s="302" customFormat="1" ht="11.65" customHeight="1" outlineLevel="3" x14ac:dyDescent="0.2">
      <c r="A680" s="351" t="s">
        <v>196</v>
      </c>
      <c r="B680" s="352">
        <v>387</v>
      </c>
      <c r="C680" s="353">
        <v>230555</v>
      </c>
    </row>
    <row r="681" spans="1:3" s="302" customFormat="1" ht="11.65" customHeight="1" outlineLevel="3" x14ac:dyDescent="0.2">
      <c r="A681" s="351" t="s">
        <v>197</v>
      </c>
      <c r="B681" s="352">
        <v>387</v>
      </c>
      <c r="C681" s="353">
        <v>230555</v>
      </c>
    </row>
    <row r="682" spans="1:3" s="302" customFormat="1" ht="11.65" customHeight="1" outlineLevel="3" x14ac:dyDescent="0.2">
      <c r="A682" s="351" t="s">
        <v>8</v>
      </c>
      <c r="B682" s="352">
        <v>387</v>
      </c>
      <c r="C682" s="353">
        <v>230554</v>
      </c>
    </row>
    <row r="683" spans="1:3" s="302" customFormat="1" ht="11.65" customHeight="1" outlineLevel="2" x14ac:dyDescent="0.2">
      <c r="A683" s="351" t="s">
        <v>195</v>
      </c>
      <c r="B683" s="352">
        <v>774</v>
      </c>
      <c r="C683" s="353">
        <v>461110</v>
      </c>
    </row>
    <row r="684" spans="1:3" s="302" customFormat="1" ht="11.65" customHeight="1" outlineLevel="3" x14ac:dyDescent="0.2">
      <c r="A684" s="347" t="s">
        <v>198</v>
      </c>
      <c r="B684" s="348">
        <v>2130</v>
      </c>
      <c r="C684" s="349">
        <v>1359314</v>
      </c>
    </row>
    <row r="685" spans="1:3" s="302" customFormat="1" ht="11.65" customHeight="1" outlineLevel="3" x14ac:dyDescent="0.2">
      <c r="A685" s="351" t="s">
        <v>196</v>
      </c>
      <c r="B685" s="352">
        <v>426</v>
      </c>
      <c r="C685" s="353">
        <v>271863</v>
      </c>
    </row>
    <row r="686" spans="1:3" s="302" customFormat="1" ht="11.65" customHeight="1" outlineLevel="3" x14ac:dyDescent="0.2">
      <c r="A686" s="351" t="s">
        <v>197</v>
      </c>
      <c r="B686" s="352">
        <v>426</v>
      </c>
      <c r="C686" s="353">
        <v>271863</v>
      </c>
    </row>
    <row r="687" spans="1:3" s="302" customFormat="1" ht="11.65" customHeight="1" outlineLevel="3" x14ac:dyDescent="0.2">
      <c r="A687" s="351" t="s">
        <v>8</v>
      </c>
      <c r="B687" s="352">
        <v>426</v>
      </c>
      <c r="C687" s="353">
        <v>271862</v>
      </c>
    </row>
    <row r="688" spans="1:3" s="302" customFormat="1" ht="11.65" customHeight="1" outlineLevel="3" x14ac:dyDescent="0.2">
      <c r="A688" s="351" t="s">
        <v>195</v>
      </c>
      <c r="B688" s="352">
        <v>852</v>
      </c>
      <c r="C688" s="353">
        <v>543726</v>
      </c>
    </row>
    <row r="689" spans="1:3" s="302" customFormat="1" ht="11.65" customHeight="1" outlineLevel="2" x14ac:dyDescent="0.2">
      <c r="A689" s="347" t="s">
        <v>199</v>
      </c>
      <c r="B689" s="348">
        <v>2130</v>
      </c>
      <c r="C689" s="349">
        <v>1359314</v>
      </c>
    </row>
    <row r="690" spans="1:3" s="302" customFormat="1" ht="11.65" customHeight="1" outlineLevel="3" x14ac:dyDescent="0.2">
      <c r="A690" s="351" t="s">
        <v>196</v>
      </c>
      <c r="B690" s="352">
        <v>426</v>
      </c>
      <c r="C690" s="353">
        <v>271863</v>
      </c>
    </row>
    <row r="691" spans="1:3" s="302" customFormat="1" ht="11.65" customHeight="1" outlineLevel="3" x14ac:dyDescent="0.2">
      <c r="A691" s="351" t="s">
        <v>197</v>
      </c>
      <c r="B691" s="352">
        <v>426</v>
      </c>
      <c r="C691" s="353">
        <v>271863</v>
      </c>
    </row>
    <row r="692" spans="1:3" s="302" customFormat="1" ht="11.65" customHeight="1" outlineLevel="3" x14ac:dyDescent="0.2">
      <c r="A692" s="351" t="s">
        <v>8</v>
      </c>
      <c r="B692" s="352">
        <v>426</v>
      </c>
      <c r="C692" s="353">
        <v>271862</v>
      </c>
    </row>
    <row r="693" spans="1:3" s="302" customFormat="1" ht="11.65" customHeight="1" outlineLevel="3" x14ac:dyDescent="0.2">
      <c r="A693" s="351" t="s">
        <v>195</v>
      </c>
      <c r="B693" s="352">
        <v>852</v>
      </c>
      <c r="C693" s="353">
        <v>543726</v>
      </c>
    </row>
    <row r="694" spans="1:3" s="302" customFormat="1" ht="11.65" customHeight="1" outlineLevel="3" x14ac:dyDescent="0.2">
      <c r="A694" s="347" t="s">
        <v>200</v>
      </c>
      <c r="B694" s="348">
        <v>2131</v>
      </c>
      <c r="C694" s="349">
        <v>1359307</v>
      </c>
    </row>
    <row r="695" spans="1:3" s="302" customFormat="1" ht="11.65" customHeight="1" x14ac:dyDescent="0.2">
      <c r="A695" s="351" t="s">
        <v>196</v>
      </c>
      <c r="B695" s="352">
        <v>426</v>
      </c>
      <c r="C695" s="353">
        <v>271861</v>
      </c>
    </row>
    <row r="696" spans="1:3" s="302" customFormat="1" ht="11.65" customHeight="1" collapsed="1" x14ac:dyDescent="0.2">
      <c r="A696" s="351" t="s">
        <v>197</v>
      </c>
      <c r="B696" s="352">
        <v>427</v>
      </c>
      <c r="C696" s="353">
        <v>271861</v>
      </c>
    </row>
    <row r="697" spans="1:3" s="302" customFormat="1" ht="11.65" customHeight="1" outlineLevel="1" collapsed="1" x14ac:dyDescent="0.2">
      <c r="A697" s="351" t="s">
        <v>8</v>
      </c>
      <c r="B697" s="352">
        <v>425</v>
      </c>
      <c r="C697" s="353">
        <v>271863</v>
      </c>
    </row>
    <row r="698" spans="1:3" s="302" customFormat="1" ht="11.65" customHeight="1" outlineLevel="2" x14ac:dyDescent="0.2">
      <c r="A698" s="351" t="s">
        <v>195</v>
      </c>
      <c r="B698" s="352">
        <v>853</v>
      </c>
      <c r="C698" s="353">
        <v>543722</v>
      </c>
    </row>
    <row r="699" spans="1:3" s="302" customFormat="1" ht="11.65" customHeight="1" outlineLevel="3" x14ac:dyDescent="0.2">
      <c r="A699" s="444" t="s">
        <v>13</v>
      </c>
      <c r="B699" s="444"/>
      <c r="C699" s="444"/>
    </row>
    <row r="700" spans="1:3" s="302" customFormat="1" ht="11.65" customHeight="1" outlineLevel="3" x14ac:dyDescent="0.2">
      <c r="A700" s="347" t="s">
        <v>3251</v>
      </c>
      <c r="B700" s="348">
        <v>7046</v>
      </c>
      <c r="C700" s="349">
        <v>4426555</v>
      </c>
    </row>
    <row r="701" spans="1:3" s="302" customFormat="1" ht="11.65" customHeight="1" outlineLevel="2" x14ac:dyDescent="0.2">
      <c r="A701" s="347" t="s">
        <v>194</v>
      </c>
      <c r="B701" s="348">
        <v>1370</v>
      </c>
      <c r="C701" s="349">
        <v>876555</v>
      </c>
    </row>
    <row r="702" spans="1:3" s="302" customFormat="1" ht="11.65" customHeight="1" outlineLevel="3" x14ac:dyDescent="0.2">
      <c r="A702" s="351" t="s">
        <v>196</v>
      </c>
      <c r="B702" s="352">
        <v>69</v>
      </c>
      <c r="C702" s="353">
        <v>41609</v>
      </c>
    </row>
    <row r="703" spans="1:3" s="302" customFormat="1" ht="11.65" customHeight="1" outlineLevel="3" x14ac:dyDescent="0.2">
      <c r="A703" s="351" t="s">
        <v>197</v>
      </c>
      <c r="B703" s="352">
        <v>156</v>
      </c>
      <c r="C703" s="353">
        <v>98366</v>
      </c>
    </row>
    <row r="704" spans="1:3" s="302" customFormat="1" ht="11.65" customHeight="1" outlineLevel="3" x14ac:dyDescent="0.2">
      <c r="A704" s="351" t="s">
        <v>8</v>
      </c>
      <c r="B704" s="352">
        <v>77</v>
      </c>
      <c r="C704" s="353">
        <v>47315</v>
      </c>
    </row>
    <row r="705" spans="1:3" s="302" customFormat="1" ht="11.65" customHeight="1" outlineLevel="3" x14ac:dyDescent="0.2">
      <c r="A705" s="351" t="s">
        <v>195</v>
      </c>
      <c r="B705" s="354">
        <v>1068</v>
      </c>
      <c r="C705" s="353">
        <v>689265</v>
      </c>
    </row>
    <row r="706" spans="1:3" s="302" customFormat="1" ht="11.65" customHeight="1" outlineLevel="3" x14ac:dyDescent="0.2">
      <c r="A706" s="347" t="s">
        <v>198</v>
      </c>
      <c r="B706" s="348">
        <v>1895</v>
      </c>
      <c r="C706" s="349">
        <v>1183330</v>
      </c>
    </row>
    <row r="707" spans="1:3" s="302" customFormat="1" ht="11.65" customHeight="1" outlineLevel="2" x14ac:dyDescent="0.2">
      <c r="A707" s="351" t="s">
        <v>196</v>
      </c>
      <c r="B707" s="352">
        <v>379</v>
      </c>
      <c r="C707" s="353">
        <v>236666</v>
      </c>
    </row>
    <row r="708" spans="1:3" s="302" customFormat="1" ht="11.65" customHeight="1" outlineLevel="3" x14ac:dyDescent="0.2">
      <c r="A708" s="351" t="s">
        <v>197</v>
      </c>
      <c r="B708" s="352">
        <v>379</v>
      </c>
      <c r="C708" s="353">
        <v>236666</v>
      </c>
    </row>
    <row r="709" spans="1:3" s="302" customFormat="1" ht="11.65" customHeight="1" outlineLevel="3" x14ac:dyDescent="0.2">
      <c r="A709" s="351" t="s">
        <v>8</v>
      </c>
      <c r="B709" s="352">
        <v>379</v>
      </c>
      <c r="C709" s="353">
        <v>236666</v>
      </c>
    </row>
    <row r="710" spans="1:3" s="302" customFormat="1" ht="11.65" customHeight="1" outlineLevel="3" x14ac:dyDescent="0.2">
      <c r="A710" s="351" t="s">
        <v>195</v>
      </c>
      <c r="B710" s="352">
        <v>758</v>
      </c>
      <c r="C710" s="353">
        <v>473332</v>
      </c>
    </row>
    <row r="711" spans="1:3" s="302" customFormat="1" ht="11.65" customHeight="1" outlineLevel="3" x14ac:dyDescent="0.2">
      <c r="A711" s="347" t="s">
        <v>199</v>
      </c>
      <c r="B711" s="348">
        <v>1895</v>
      </c>
      <c r="C711" s="349">
        <v>1183330</v>
      </c>
    </row>
    <row r="712" spans="1:3" s="302" customFormat="1" ht="11.65" customHeight="1" outlineLevel="3" x14ac:dyDescent="0.2">
      <c r="A712" s="351" t="s">
        <v>196</v>
      </c>
      <c r="B712" s="352">
        <v>379</v>
      </c>
      <c r="C712" s="353">
        <v>236666</v>
      </c>
    </row>
    <row r="713" spans="1:3" s="302" customFormat="1" ht="11.65" customHeight="1" outlineLevel="2" x14ac:dyDescent="0.2">
      <c r="A713" s="351" t="s">
        <v>197</v>
      </c>
      <c r="B713" s="352">
        <v>379</v>
      </c>
      <c r="C713" s="353">
        <v>236666</v>
      </c>
    </row>
    <row r="714" spans="1:3" s="302" customFormat="1" ht="11.65" customHeight="1" outlineLevel="3" x14ac:dyDescent="0.2">
      <c r="A714" s="351" t="s">
        <v>8</v>
      </c>
      <c r="B714" s="352">
        <v>379</v>
      </c>
      <c r="C714" s="353">
        <v>236666</v>
      </c>
    </row>
    <row r="715" spans="1:3" s="302" customFormat="1" ht="11.65" customHeight="1" outlineLevel="3" x14ac:dyDescent="0.2">
      <c r="A715" s="351" t="s">
        <v>195</v>
      </c>
      <c r="B715" s="352">
        <v>758</v>
      </c>
      <c r="C715" s="353">
        <v>473332</v>
      </c>
    </row>
    <row r="716" spans="1:3" s="302" customFormat="1" ht="11.65" customHeight="1" outlineLevel="3" x14ac:dyDescent="0.2">
      <c r="A716" s="347" t="s">
        <v>200</v>
      </c>
      <c r="B716" s="348">
        <v>1886</v>
      </c>
      <c r="C716" s="349">
        <v>1183340</v>
      </c>
    </row>
    <row r="717" spans="1:3" s="302" customFormat="1" ht="11.65" customHeight="1" outlineLevel="3" x14ac:dyDescent="0.2">
      <c r="A717" s="351" t="s">
        <v>196</v>
      </c>
      <c r="B717" s="352">
        <v>377</v>
      </c>
      <c r="C717" s="353">
        <v>236668</v>
      </c>
    </row>
    <row r="718" spans="1:3" s="302" customFormat="1" ht="11.65" customHeight="1" outlineLevel="3" x14ac:dyDescent="0.2">
      <c r="A718" s="351" t="s">
        <v>197</v>
      </c>
      <c r="B718" s="352">
        <v>377</v>
      </c>
      <c r="C718" s="353">
        <v>236668</v>
      </c>
    </row>
    <row r="719" spans="1:3" s="302" customFormat="1" ht="11.65" customHeight="1" x14ac:dyDescent="0.2">
      <c r="A719" s="351" t="s">
        <v>8</v>
      </c>
      <c r="B719" s="352">
        <v>378</v>
      </c>
      <c r="C719" s="353">
        <v>236668</v>
      </c>
    </row>
    <row r="720" spans="1:3" s="302" customFormat="1" ht="11.65" customHeight="1" collapsed="1" x14ac:dyDescent="0.2">
      <c r="A720" s="351" t="s">
        <v>195</v>
      </c>
      <c r="B720" s="352">
        <v>754</v>
      </c>
      <c r="C720" s="353">
        <v>473336</v>
      </c>
    </row>
    <row r="721" spans="1:3" s="302" customFormat="1" ht="11.65" customHeight="1" outlineLevel="2" x14ac:dyDescent="0.2">
      <c r="A721" s="444" t="s">
        <v>64</v>
      </c>
      <c r="B721" s="444"/>
      <c r="C721" s="444"/>
    </row>
    <row r="722" spans="1:3" s="302" customFormat="1" ht="11.65" customHeight="1" outlineLevel="3" x14ac:dyDescent="0.2">
      <c r="A722" s="347" t="s">
        <v>3251</v>
      </c>
      <c r="B722" s="348">
        <v>1486</v>
      </c>
      <c r="C722" s="349">
        <v>933474</v>
      </c>
    </row>
    <row r="723" spans="1:3" s="302" customFormat="1" ht="11.65" customHeight="1" outlineLevel="3" x14ac:dyDescent="0.2">
      <c r="A723" s="347" t="s">
        <v>194</v>
      </c>
      <c r="B723" s="350">
        <v>210</v>
      </c>
      <c r="C723" s="349">
        <v>141719</v>
      </c>
    </row>
    <row r="724" spans="1:3" s="302" customFormat="1" ht="11.65" customHeight="1" outlineLevel="3" x14ac:dyDescent="0.2">
      <c r="A724" s="351" t="s">
        <v>196</v>
      </c>
      <c r="B724" s="352">
        <v>23</v>
      </c>
      <c r="C724" s="353">
        <v>15567</v>
      </c>
    </row>
    <row r="725" spans="1:3" s="302" customFormat="1" ht="11.65" customHeight="1" outlineLevel="3" x14ac:dyDescent="0.2">
      <c r="A725" s="351" t="s">
        <v>197</v>
      </c>
      <c r="B725" s="352">
        <v>46</v>
      </c>
      <c r="C725" s="353">
        <v>31034</v>
      </c>
    </row>
    <row r="726" spans="1:3" s="302" customFormat="1" ht="11.65" customHeight="1" outlineLevel="3" x14ac:dyDescent="0.2">
      <c r="A726" s="351" t="s">
        <v>8</v>
      </c>
      <c r="B726" s="352">
        <v>19</v>
      </c>
      <c r="C726" s="353">
        <v>12877</v>
      </c>
    </row>
    <row r="727" spans="1:3" s="302" customFormat="1" ht="11.65" customHeight="1" outlineLevel="2" x14ac:dyDescent="0.2">
      <c r="A727" s="351" t="s">
        <v>195</v>
      </c>
      <c r="B727" s="352">
        <v>122</v>
      </c>
      <c r="C727" s="353">
        <v>82241</v>
      </c>
    </row>
    <row r="728" spans="1:3" s="302" customFormat="1" ht="11.65" customHeight="1" outlineLevel="3" x14ac:dyDescent="0.2">
      <c r="A728" s="347" t="s">
        <v>198</v>
      </c>
      <c r="B728" s="350">
        <v>425</v>
      </c>
      <c r="C728" s="349">
        <v>263920</v>
      </c>
    </row>
    <row r="729" spans="1:3" s="302" customFormat="1" ht="11.65" customHeight="1" outlineLevel="3" x14ac:dyDescent="0.2">
      <c r="A729" s="351" t="s">
        <v>196</v>
      </c>
      <c r="B729" s="352">
        <v>85</v>
      </c>
      <c r="C729" s="353">
        <v>52784</v>
      </c>
    </row>
    <row r="730" spans="1:3" s="302" customFormat="1" ht="11.65" customHeight="1" outlineLevel="3" x14ac:dyDescent="0.2">
      <c r="A730" s="351" t="s">
        <v>197</v>
      </c>
      <c r="B730" s="352">
        <v>85</v>
      </c>
      <c r="C730" s="353">
        <v>52784</v>
      </c>
    </row>
    <row r="731" spans="1:3" s="302" customFormat="1" ht="11.65" customHeight="1" outlineLevel="3" x14ac:dyDescent="0.2">
      <c r="A731" s="351" t="s">
        <v>8</v>
      </c>
      <c r="B731" s="352">
        <v>85</v>
      </c>
      <c r="C731" s="353">
        <v>52784</v>
      </c>
    </row>
    <row r="732" spans="1:3" s="302" customFormat="1" ht="11.65" customHeight="1" outlineLevel="3" x14ac:dyDescent="0.2">
      <c r="A732" s="351" t="s">
        <v>195</v>
      </c>
      <c r="B732" s="352">
        <v>170</v>
      </c>
      <c r="C732" s="353">
        <v>105568</v>
      </c>
    </row>
    <row r="733" spans="1:3" s="302" customFormat="1" ht="11.65" customHeight="1" outlineLevel="2" x14ac:dyDescent="0.2">
      <c r="A733" s="347" t="s">
        <v>199</v>
      </c>
      <c r="B733" s="350">
        <v>425</v>
      </c>
      <c r="C733" s="349">
        <v>263920</v>
      </c>
    </row>
    <row r="734" spans="1:3" s="302" customFormat="1" ht="11.65" customHeight="1" outlineLevel="3" x14ac:dyDescent="0.2">
      <c r="A734" s="351" t="s">
        <v>196</v>
      </c>
      <c r="B734" s="352">
        <v>85</v>
      </c>
      <c r="C734" s="353">
        <v>52784</v>
      </c>
    </row>
    <row r="735" spans="1:3" s="302" customFormat="1" ht="11.65" customHeight="1" outlineLevel="3" x14ac:dyDescent="0.2">
      <c r="A735" s="351" t="s">
        <v>197</v>
      </c>
      <c r="B735" s="352">
        <v>85</v>
      </c>
      <c r="C735" s="353">
        <v>52784</v>
      </c>
    </row>
    <row r="736" spans="1:3" s="302" customFormat="1" ht="11.65" customHeight="1" outlineLevel="3" x14ac:dyDescent="0.2">
      <c r="A736" s="351" t="s">
        <v>8</v>
      </c>
      <c r="B736" s="352">
        <v>85</v>
      </c>
      <c r="C736" s="353">
        <v>52784</v>
      </c>
    </row>
    <row r="737" spans="1:3" s="302" customFormat="1" ht="11.65" customHeight="1" outlineLevel="3" x14ac:dyDescent="0.2">
      <c r="A737" s="351" t="s">
        <v>195</v>
      </c>
      <c r="B737" s="352">
        <v>170</v>
      </c>
      <c r="C737" s="353">
        <v>105568</v>
      </c>
    </row>
    <row r="738" spans="1:3" s="302" customFormat="1" ht="11.65" customHeight="1" outlineLevel="3" x14ac:dyDescent="0.2">
      <c r="A738" s="347" t="s">
        <v>200</v>
      </c>
      <c r="B738" s="350">
        <v>426</v>
      </c>
      <c r="C738" s="349">
        <v>263915</v>
      </c>
    </row>
    <row r="739" spans="1:3" s="302" customFormat="1" ht="11.65" customHeight="1" outlineLevel="2" x14ac:dyDescent="0.2">
      <c r="A739" s="351" t="s">
        <v>196</v>
      </c>
      <c r="B739" s="352">
        <v>86</v>
      </c>
      <c r="C739" s="353">
        <v>52783</v>
      </c>
    </row>
    <row r="740" spans="1:3" s="302" customFormat="1" ht="11.65" customHeight="1" outlineLevel="3" x14ac:dyDescent="0.2">
      <c r="A740" s="351" t="s">
        <v>197</v>
      </c>
      <c r="B740" s="352">
        <v>85</v>
      </c>
      <c r="C740" s="353">
        <v>52784</v>
      </c>
    </row>
    <row r="741" spans="1:3" s="302" customFormat="1" ht="11.65" customHeight="1" outlineLevel="3" x14ac:dyDescent="0.2">
      <c r="A741" s="351" t="s">
        <v>8</v>
      </c>
      <c r="B741" s="352">
        <v>83</v>
      </c>
      <c r="C741" s="353">
        <v>52782</v>
      </c>
    </row>
    <row r="742" spans="1:3" s="302" customFormat="1" ht="11.65" customHeight="1" outlineLevel="3" x14ac:dyDescent="0.2">
      <c r="A742" s="351" t="s">
        <v>195</v>
      </c>
      <c r="B742" s="352">
        <v>172</v>
      </c>
      <c r="C742" s="353">
        <v>105566</v>
      </c>
    </row>
    <row r="743" spans="1:3" s="302" customFormat="1" ht="11.65" customHeight="1" outlineLevel="3" x14ac:dyDescent="0.2">
      <c r="A743" s="444" t="s">
        <v>3250</v>
      </c>
      <c r="B743" s="444"/>
      <c r="C743" s="444"/>
    </row>
    <row r="744" spans="1:3" s="302" customFormat="1" ht="11.65" customHeight="1" x14ac:dyDescent="0.2">
      <c r="A744" s="347" t="s">
        <v>3251</v>
      </c>
      <c r="B744" s="348">
        <v>25470</v>
      </c>
      <c r="C744" s="349">
        <v>17292442</v>
      </c>
    </row>
    <row r="745" spans="1:3" s="302" customFormat="1" ht="11.65" customHeight="1" collapsed="1" x14ac:dyDescent="0.2">
      <c r="A745" s="347" t="s">
        <v>194</v>
      </c>
      <c r="B745" s="348">
        <v>6015</v>
      </c>
      <c r="C745" s="349">
        <v>4055900</v>
      </c>
    </row>
    <row r="746" spans="1:3" s="302" customFormat="1" ht="11.65" customHeight="1" outlineLevel="1" collapsed="1" x14ac:dyDescent="0.2">
      <c r="A746" s="351" t="s">
        <v>196</v>
      </c>
      <c r="B746" s="354">
        <v>1203</v>
      </c>
      <c r="C746" s="353">
        <v>811180</v>
      </c>
    </row>
    <row r="747" spans="1:3" s="302" customFormat="1" ht="11.65" customHeight="1" outlineLevel="2" x14ac:dyDescent="0.2">
      <c r="A747" s="351" t="s">
        <v>197</v>
      </c>
      <c r="B747" s="354">
        <v>1203</v>
      </c>
      <c r="C747" s="353">
        <v>811180</v>
      </c>
    </row>
    <row r="748" spans="1:3" s="302" customFormat="1" ht="11.65" customHeight="1" outlineLevel="3" x14ac:dyDescent="0.2">
      <c r="A748" s="351" t="s">
        <v>8</v>
      </c>
      <c r="B748" s="354">
        <v>1203</v>
      </c>
      <c r="C748" s="353">
        <v>811180</v>
      </c>
    </row>
    <row r="749" spans="1:3" s="302" customFormat="1" ht="11.65" customHeight="1" outlineLevel="3" x14ac:dyDescent="0.2">
      <c r="A749" s="351" t="s">
        <v>195</v>
      </c>
      <c r="B749" s="354">
        <v>2406</v>
      </c>
      <c r="C749" s="353">
        <v>1622360</v>
      </c>
    </row>
    <row r="750" spans="1:3" s="302" customFormat="1" ht="11.65" customHeight="1" outlineLevel="3" x14ac:dyDescent="0.2">
      <c r="A750" s="347" t="s">
        <v>198</v>
      </c>
      <c r="B750" s="348">
        <v>6485</v>
      </c>
      <c r="C750" s="349">
        <v>4412185</v>
      </c>
    </row>
    <row r="751" spans="1:3" s="302" customFormat="1" ht="11.65" customHeight="1" outlineLevel="3" x14ac:dyDescent="0.2">
      <c r="A751" s="351" t="s">
        <v>196</v>
      </c>
      <c r="B751" s="354">
        <v>1297</v>
      </c>
      <c r="C751" s="353">
        <v>882437</v>
      </c>
    </row>
    <row r="752" spans="1:3" s="302" customFormat="1" ht="11.65" customHeight="1" outlineLevel="3" x14ac:dyDescent="0.2">
      <c r="A752" s="351" t="s">
        <v>197</v>
      </c>
      <c r="B752" s="354">
        <v>1297</v>
      </c>
      <c r="C752" s="353">
        <v>882437</v>
      </c>
    </row>
    <row r="753" spans="1:3" s="302" customFormat="1" ht="11.65" customHeight="1" outlineLevel="2" x14ac:dyDescent="0.2">
      <c r="A753" s="351" t="s">
        <v>8</v>
      </c>
      <c r="B753" s="354">
        <v>1297</v>
      </c>
      <c r="C753" s="353">
        <v>882437</v>
      </c>
    </row>
    <row r="754" spans="1:3" s="302" customFormat="1" ht="11.65" customHeight="1" outlineLevel="3" x14ac:dyDescent="0.2">
      <c r="A754" s="351" t="s">
        <v>195</v>
      </c>
      <c r="B754" s="354">
        <v>2594</v>
      </c>
      <c r="C754" s="353">
        <v>1764874</v>
      </c>
    </row>
    <row r="755" spans="1:3" s="302" customFormat="1" ht="11.65" customHeight="1" outlineLevel="3" x14ac:dyDescent="0.2">
      <c r="A755" s="347" t="s">
        <v>199</v>
      </c>
      <c r="B755" s="348">
        <v>6485</v>
      </c>
      <c r="C755" s="349">
        <v>4412185</v>
      </c>
    </row>
    <row r="756" spans="1:3" s="302" customFormat="1" ht="11.65" customHeight="1" outlineLevel="3" x14ac:dyDescent="0.2">
      <c r="A756" s="351" t="s">
        <v>196</v>
      </c>
      <c r="B756" s="354">
        <v>1297</v>
      </c>
      <c r="C756" s="353">
        <v>882437</v>
      </c>
    </row>
    <row r="757" spans="1:3" s="302" customFormat="1" ht="11.65" customHeight="1" outlineLevel="3" x14ac:dyDescent="0.2">
      <c r="A757" s="351" t="s">
        <v>197</v>
      </c>
      <c r="B757" s="354">
        <v>1297</v>
      </c>
      <c r="C757" s="353">
        <v>882437</v>
      </c>
    </row>
    <row r="758" spans="1:3" s="302" customFormat="1" ht="11.65" customHeight="1" outlineLevel="3" x14ac:dyDescent="0.2">
      <c r="A758" s="351" t="s">
        <v>8</v>
      </c>
      <c r="B758" s="354">
        <v>1297</v>
      </c>
      <c r="C758" s="353">
        <v>882437</v>
      </c>
    </row>
    <row r="759" spans="1:3" s="302" customFormat="1" ht="11.65" customHeight="1" outlineLevel="2" x14ac:dyDescent="0.2">
      <c r="A759" s="351" t="s">
        <v>195</v>
      </c>
      <c r="B759" s="354">
        <v>2594</v>
      </c>
      <c r="C759" s="353">
        <v>1764874</v>
      </c>
    </row>
    <row r="760" spans="1:3" s="302" customFormat="1" ht="11.65" customHeight="1" outlineLevel="3" x14ac:dyDescent="0.2">
      <c r="A760" s="347" t="s">
        <v>200</v>
      </c>
      <c r="B760" s="348">
        <v>6485</v>
      </c>
      <c r="C760" s="349">
        <v>4412172</v>
      </c>
    </row>
    <row r="761" spans="1:3" s="302" customFormat="1" ht="11.65" customHeight="1" outlineLevel="3" x14ac:dyDescent="0.2">
      <c r="A761" s="351" t="s">
        <v>196</v>
      </c>
      <c r="B761" s="354">
        <v>1297</v>
      </c>
      <c r="C761" s="353">
        <v>882434</v>
      </c>
    </row>
    <row r="762" spans="1:3" s="302" customFormat="1" ht="11.65" customHeight="1" outlineLevel="3" x14ac:dyDescent="0.2">
      <c r="A762" s="351" t="s">
        <v>197</v>
      </c>
      <c r="B762" s="354">
        <v>1297</v>
      </c>
      <c r="C762" s="353">
        <v>882434</v>
      </c>
    </row>
    <row r="763" spans="1:3" s="302" customFormat="1" ht="11.65" customHeight="1" outlineLevel="3" x14ac:dyDescent="0.2">
      <c r="A763" s="351" t="s">
        <v>8</v>
      </c>
      <c r="B763" s="354">
        <v>1296</v>
      </c>
      <c r="C763" s="353">
        <v>882436</v>
      </c>
    </row>
    <row r="764" spans="1:3" s="302" customFormat="1" ht="11.65" customHeight="1" outlineLevel="3" x14ac:dyDescent="0.2">
      <c r="A764" s="351" t="s">
        <v>195</v>
      </c>
      <c r="B764" s="354">
        <v>2595</v>
      </c>
      <c r="C764" s="353">
        <v>1764868</v>
      </c>
    </row>
    <row r="765" spans="1:3" s="302" customFormat="1" ht="11.65" customHeight="1" outlineLevel="3" x14ac:dyDescent="0.2">
      <c r="A765" s="444" t="s">
        <v>226</v>
      </c>
      <c r="B765" s="444"/>
      <c r="C765" s="444"/>
    </row>
    <row r="766" spans="1:3" s="302" customFormat="1" ht="11.65" customHeight="1" outlineLevel="3" x14ac:dyDescent="0.2">
      <c r="A766" s="347" t="s">
        <v>3251</v>
      </c>
      <c r="B766" s="348">
        <v>1500</v>
      </c>
      <c r="C766" s="349">
        <v>880928</v>
      </c>
    </row>
    <row r="767" spans="1:3" s="302" customFormat="1" ht="11.65" customHeight="1" outlineLevel="3" x14ac:dyDescent="0.2">
      <c r="A767" s="347" t="s">
        <v>194</v>
      </c>
      <c r="B767" s="350">
        <v>174</v>
      </c>
      <c r="C767" s="349">
        <v>102285</v>
      </c>
    </row>
    <row r="768" spans="1:3" s="302" customFormat="1" ht="11.65" customHeight="1" outlineLevel="3" x14ac:dyDescent="0.2">
      <c r="A768" s="351" t="s">
        <v>196</v>
      </c>
      <c r="B768" s="352">
        <v>35</v>
      </c>
      <c r="C768" s="353">
        <v>20457</v>
      </c>
    </row>
    <row r="769" spans="1:3" s="302" customFormat="1" ht="11.65" customHeight="1" outlineLevel="3" x14ac:dyDescent="0.2">
      <c r="A769" s="351" t="s">
        <v>197</v>
      </c>
      <c r="B769" s="352">
        <v>35</v>
      </c>
      <c r="C769" s="353">
        <v>20457</v>
      </c>
    </row>
    <row r="770" spans="1:3" s="302" customFormat="1" ht="11.65" customHeight="1" x14ac:dyDescent="0.2">
      <c r="A770" s="351" t="s">
        <v>8</v>
      </c>
      <c r="B770" s="352">
        <v>34</v>
      </c>
      <c r="C770" s="353">
        <v>20457</v>
      </c>
    </row>
    <row r="771" spans="1:3" s="302" customFormat="1" ht="11.65" customHeight="1" x14ac:dyDescent="0.2">
      <c r="A771" s="351" t="s">
        <v>195</v>
      </c>
      <c r="B771" s="352">
        <v>70</v>
      </c>
      <c r="C771" s="353">
        <v>40914</v>
      </c>
    </row>
    <row r="772" spans="1:3" s="302" customFormat="1" ht="11.65" customHeight="1" outlineLevel="1" x14ac:dyDescent="0.2">
      <c r="A772" s="347" t="s">
        <v>198</v>
      </c>
      <c r="B772" s="350">
        <v>444</v>
      </c>
      <c r="C772" s="349">
        <v>259550</v>
      </c>
    </row>
    <row r="773" spans="1:3" s="302" customFormat="1" ht="11.65" customHeight="1" outlineLevel="2" x14ac:dyDescent="0.2">
      <c r="A773" s="351" t="s">
        <v>196</v>
      </c>
      <c r="B773" s="352">
        <v>89</v>
      </c>
      <c r="C773" s="353">
        <v>51910</v>
      </c>
    </row>
    <row r="774" spans="1:3" s="302" customFormat="1" ht="11.65" customHeight="1" outlineLevel="3" x14ac:dyDescent="0.2">
      <c r="A774" s="351" t="s">
        <v>197</v>
      </c>
      <c r="B774" s="352">
        <v>89</v>
      </c>
      <c r="C774" s="353">
        <v>51910</v>
      </c>
    </row>
    <row r="775" spans="1:3" s="302" customFormat="1" ht="11.65" customHeight="1" outlineLevel="3" x14ac:dyDescent="0.2">
      <c r="A775" s="351" t="s">
        <v>8</v>
      </c>
      <c r="B775" s="352">
        <v>88</v>
      </c>
      <c r="C775" s="353">
        <v>51910</v>
      </c>
    </row>
    <row r="776" spans="1:3" s="302" customFormat="1" ht="11.65" customHeight="1" outlineLevel="3" x14ac:dyDescent="0.2">
      <c r="A776" s="351" t="s">
        <v>195</v>
      </c>
      <c r="B776" s="352">
        <v>178</v>
      </c>
      <c r="C776" s="353">
        <v>103820</v>
      </c>
    </row>
    <row r="777" spans="1:3" s="302" customFormat="1" ht="11.65" customHeight="1" outlineLevel="3" x14ac:dyDescent="0.2">
      <c r="A777" s="347" t="s">
        <v>199</v>
      </c>
      <c r="B777" s="350">
        <v>444</v>
      </c>
      <c r="C777" s="349">
        <v>259550</v>
      </c>
    </row>
    <row r="778" spans="1:3" s="302" customFormat="1" ht="11.65" customHeight="1" outlineLevel="3" x14ac:dyDescent="0.2">
      <c r="A778" s="351" t="s">
        <v>196</v>
      </c>
      <c r="B778" s="352">
        <v>89</v>
      </c>
      <c r="C778" s="353">
        <v>51910</v>
      </c>
    </row>
    <row r="779" spans="1:3" s="302" customFormat="1" ht="11.65" customHeight="1" outlineLevel="2" x14ac:dyDescent="0.2">
      <c r="A779" s="351" t="s">
        <v>197</v>
      </c>
      <c r="B779" s="352">
        <v>89</v>
      </c>
      <c r="C779" s="353">
        <v>51910</v>
      </c>
    </row>
    <row r="780" spans="1:3" s="302" customFormat="1" ht="11.65" customHeight="1" outlineLevel="3" x14ac:dyDescent="0.2">
      <c r="A780" s="351" t="s">
        <v>8</v>
      </c>
      <c r="B780" s="352">
        <v>88</v>
      </c>
      <c r="C780" s="353">
        <v>51910</v>
      </c>
    </row>
    <row r="781" spans="1:3" s="302" customFormat="1" ht="11.65" customHeight="1" outlineLevel="3" x14ac:dyDescent="0.2">
      <c r="A781" s="351" t="s">
        <v>195</v>
      </c>
      <c r="B781" s="352">
        <v>178</v>
      </c>
      <c r="C781" s="353">
        <v>103820</v>
      </c>
    </row>
    <row r="782" spans="1:3" s="302" customFormat="1" ht="11.65" customHeight="1" outlineLevel="3" x14ac:dyDescent="0.2">
      <c r="A782" s="347" t="s">
        <v>200</v>
      </c>
      <c r="B782" s="350">
        <v>438</v>
      </c>
      <c r="C782" s="349">
        <v>259543</v>
      </c>
    </row>
    <row r="783" spans="1:3" s="302" customFormat="1" ht="11.65" customHeight="1" outlineLevel="3" x14ac:dyDescent="0.2">
      <c r="A783" s="351" t="s">
        <v>196</v>
      </c>
      <c r="B783" s="352">
        <v>87</v>
      </c>
      <c r="C783" s="353">
        <v>51909</v>
      </c>
    </row>
    <row r="784" spans="1:3" s="302" customFormat="1" ht="11.65" customHeight="1" outlineLevel="3" x14ac:dyDescent="0.2">
      <c r="A784" s="351" t="s">
        <v>197</v>
      </c>
      <c r="B784" s="352">
        <v>88</v>
      </c>
      <c r="C784" s="353">
        <v>51909</v>
      </c>
    </row>
    <row r="785" spans="1:3" s="302" customFormat="1" ht="11.65" customHeight="1" outlineLevel="2" x14ac:dyDescent="0.2">
      <c r="A785" s="351" t="s">
        <v>8</v>
      </c>
      <c r="B785" s="352">
        <v>88</v>
      </c>
      <c r="C785" s="353">
        <v>51907</v>
      </c>
    </row>
    <row r="786" spans="1:3" s="302" customFormat="1" ht="11.65" customHeight="1" outlineLevel="3" x14ac:dyDescent="0.2">
      <c r="A786" s="351" t="s">
        <v>195</v>
      </c>
      <c r="B786" s="352">
        <v>175</v>
      </c>
      <c r="C786" s="353">
        <v>103818</v>
      </c>
    </row>
    <row r="787" spans="1:3" s="302" customFormat="1" ht="11.65" customHeight="1" outlineLevel="3" x14ac:dyDescent="0.2">
      <c r="A787" s="444" t="s">
        <v>12</v>
      </c>
      <c r="B787" s="444"/>
      <c r="C787" s="444"/>
    </row>
    <row r="788" spans="1:3" s="302" customFormat="1" ht="11.65" customHeight="1" outlineLevel="3" x14ac:dyDescent="0.2">
      <c r="A788" s="347" t="s">
        <v>3251</v>
      </c>
      <c r="B788" s="350">
        <v>381</v>
      </c>
      <c r="C788" s="349">
        <v>223757</v>
      </c>
    </row>
    <row r="789" spans="1:3" s="302" customFormat="1" ht="11.65" customHeight="1" outlineLevel="3" x14ac:dyDescent="0.2">
      <c r="A789" s="347" t="s">
        <v>194</v>
      </c>
      <c r="B789" s="350">
        <v>99</v>
      </c>
      <c r="C789" s="349">
        <v>55936</v>
      </c>
    </row>
    <row r="790" spans="1:3" s="302" customFormat="1" ht="11.65" customHeight="1" outlineLevel="2" x14ac:dyDescent="0.2">
      <c r="A790" s="351" t="s">
        <v>196</v>
      </c>
      <c r="B790" s="352">
        <v>20</v>
      </c>
      <c r="C790" s="353">
        <v>11187</v>
      </c>
    </row>
    <row r="791" spans="1:3" s="302" customFormat="1" ht="11.65" customHeight="1" outlineLevel="3" x14ac:dyDescent="0.2">
      <c r="A791" s="351" t="s">
        <v>197</v>
      </c>
      <c r="B791" s="352">
        <v>20</v>
      </c>
      <c r="C791" s="353">
        <v>11187</v>
      </c>
    </row>
    <row r="792" spans="1:3" s="302" customFormat="1" ht="11.65" customHeight="1" outlineLevel="3" x14ac:dyDescent="0.2">
      <c r="A792" s="351" t="s">
        <v>8</v>
      </c>
      <c r="B792" s="352">
        <v>19</v>
      </c>
      <c r="C792" s="353">
        <v>11188</v>
      </c>
    </row>
    <row r="793" spans="1:3" s="302" customFormat="1" ht="11.65" customHeight="1" outlineLevel="3" x14ac:dyDescent="0.2">
      <c r="A793" s="351" t="s">
        <v>195</v>
      </c>
      <c r="B793" s="352">
        <v>40</v>
      </c>
      <c r="C793" s="353">
        <v>22374</v>
      </c>
    </row>
    <row r="794" spans="1:3" s="302" customFormat="1" ht="11.65" customHeight="1" outlineLevel="3" x14ac:dyDescent="0.2">
      <c r="A794" s="347" t="s">
        <v>198</v>
      </c>
      <c r="B794" s="350">
        <v>99</v>
      </c>
      <c r="C794" s="349">
        <v>55936</v>
      </c>
    </row>
    <row r="795" spans="1:3" s="302" customFormat="1" ht="11.65" customHeight="1" outlineLevel="3" x14ac:dyDescent="0.2">
      <c r="A795" s="351" t="s">
        <v>196</v>
      </c>
      <c r="B795" s="352">
        <v>20</v>
      </c>
      <c r="C795" s="353">
        <v>11187</v>
      </c>
    </row>
    <row r="796" spans="1:3" s="302" customFormat="1" ht="11.65" customHeight="1" x14ac:dyDescent="0.2">
      <c r="A796" s="351" t="s">
        <v>197</v>
      </c>
      <c r="B796" s="352">
        <v>20</v>
      </c>
      <c r="C796" s="353">
        <v>11187</v>
      </c>
    </row>
    <row r="797" spans="1:3" s="302" customFormat="1" ht="11.65" customHeight="1" x14ac:dyDescent="0.2">
      <c r="A797" s="351" t="s">
        <v>8</v>
      </c>
      <c r="B797" s="352">
        <v>19</v>
      </c>
      <c r="C797" s="353">
        <v>11188</v>
      </c>
    </row>
    <row r="798" spans="1:3" s="302" customFormat="1" ht="11.65" customHeight="1" outlineLevel="1" x14ac:dyDescent="0.2">
      <c r="A798" s="351" t="s">
        <v>195</v>
      </c>
      <c r="B798" s="352">
        <v>40</v>
      </c>
      <c r="C798" s="353">
        <v>22374</v>
      </c>
    </row>
    <row r="799" spans="1:3" s="302" customFormat="1" ht="11.65" customHeight="1" outlineLevel="2" x14ac:dyDescent="0.2">
      <c r="A799" s="347" t="s">
        <v>199</v>
      </c>
      <c r="B799" s="350">
        <v>99</v>
      </c>
      <c r="C799" s="349">
        <v>55936</v>
      </c>
    </row>
    <row r="800" spans="1:3" s="302" customFormat="1" ht="11.65" customHeight="1" outlineLevel="3" x14ac:dyDescent="0.2">
      <c r="A800" s="351" t="s">
        <v>196</v>
      </c>
      <c r="B800" s="352">
        <v>20</v>
      </c>
      <c r="C800" s="353">
        <v>11187</v>
      </c>
    </row>
    <row r="801" spans="1:3" s="302" customFormat="1" ht="11.65" customHeight="1" outlineLevel="3" x14ac:dyDescent="0.2">
      <c r="A801" s="351" t="s">
        <v>197</v>
      </c>
      <c r="B801" s="352">
        <v>20</v>
      </c>
      <c r="C801" s="353">
        <v>11187</v>
      </c>
    </row>
    <row r="802" spans="1:3" s="302" customFormat="1" ht="11.65" customHeight="1" outlineLevel="3" x14ac:dyDescent="0.2">
      <c r="A802" s="351" t="s">
        <v>8</v>
      </c>
      <c r="B802" s="352">
        <v>19</v>
      </c>
      <c r="C802" s="353">
        <v>11188</v>
      </c>
    </row>
    <row r="803" spans="1:3" s="302" customFormat="1" ht="11.65" customHeight="1" outlineLevel="3" x14ac:dyDescent="0.2">
      <c r="A803" s="351" t="s">
        <v>195</v>
      </c>
      <c r="B803" s="352">
        <v>40</v>
      </c>
      <c r="C803" s="353">
        <v>22374</v>
      </c>
    </row>
    <row r="804" spans="1:3" s="302" customFormat="1" ht="11.65" customHeight="1" outlineLevel="3" x14ac:dyDescent="0.2">
      <c r="A804" s="347" t="s">
        <v>200</v>
      </c>
      <c r="B804" s="350">
        <v>84</v>
      </c>
      <c r="C804" s="349">
        <v>55949</v>
      </c>
    </row>
    <row r="805" spans="1:3" s="302" customFormat="1" ht="11.65" customHeight="1" outlineLevel="2" x14ac:dyDescent="0.2">
      <c r="A805" s="351" t="s">
        <v>196</v>
      </c>
      <c r="B805" s="352">
        <v>16</v>
      </c>
      <c r="C805" s="353">
        <v>11190</v>
      </c>
    </row>
    <row r="806" spans="1:3" s="302" customFormat="1" ht="11.65" customHeight="1" outlineLevel="3" x14ac:dyDescent="0.2">
      <c r="A806" s="351" t="s">
        <v>197</v>
      </c>
      <c r="B806" s="352">
        <v>18</v>
      </c>
      <c r="C806" s="353">
        <v>11190</v>
      </c>
    </row>
    <row r="807" spans="1:3" s="302" customFormat="1" ht="11.65" customHeight="1" outlineLevel="3" x14ac:dyDescent="0.2">
      <c r="A807" s="351" t="s">
        <v>8</v>
      </c>
      <c r="B807" s="352">
        <v>18</v>
      </c>
      <c r="C807" s="353">
        <v>11189</v>
      </c>
    </row>
    <row r="808" spans="1:3" s="302" customFormat="1" ht="11.65" customHeight="1" outlineLevel="3" x14ac:dyDescent="0.2">
      <c r="A808" s="351" t="s">
        <v>195</v>
      </c>
      <c r="B808" s="352">
        <v>32</v>
      </c>
      <c r="C808" s="353">
        <v>22380</v>
      </c>
    </row>
    <row r="809" spans="1:3" s="302" customFormat="1" ht="11.65" customHeight="1" outlineLevel="3" x14ac:dyDescent="0.2">
      <c r="A809" s="444" t="s">
        <v>68</v>
      </c>
      <c r="B809" s="444"/>
      <c r="C809" s="444"/>
    </row>
    <row r="810" spans="1:3" s="302" customFormat="1" ht="11.65" customHeight="1" outlineLevel="2" x14ac:dyDescent="0.2">
      <c r="A810" s="347" t="s">
        <v>3251</v>
      </c>
      <c r="B810" s="350">
        <v>30</v>
      </c>
      <c r="C810" s="349">
        <v>18817</v>
      </c>
    </row>
    <row r="811" spans="1:3" s="302" customFormat="1" ht="11.65" customHeight="1" outlineLevel="3" x14ac:dyDescent="0.2">
      <c r="A811" s="347" t="s">
        <v>194</v>
      </c>
      <c r="B811" s="350">
        <v>5</v>
      </c>
      <c r="C811" s="349">
        <v>3395</v>
      </c>
    </row>
    <row r="812" spans="1:3" s="302" customFormat="1" ht="11.65" customHeight="1" outlineLevel="3" x14ac:dyDescent="0.2">
      <c r="A812" s="351" t="s">
        <v>196</v>
      </c>
      <c r="B812" s="352">
        <v>1</v>
      </c>
      <c r="C812" s="355">
        <v>679</v>
      </c>
    </row>
    <row r="813" spans="1:3" s="302" customFormat="1" ht="11.65" customHeight="1" outlineLevel="3" x14ac:dyDescent="0.2">
      <c r="A813" s="351" t="s">
        <v>197</v>
      </c>
      <c r="B813" s="352">
        <v>1</v>
      </c>
      <c r="C813" s="355">
        <v>679</v>
      </c>
    </row>
    <row r="814" spans="1:3" s="302" customFormat="1" ht="11.65" customHeight="1" outlineLevel="3" x14ac:dyDescent="0.2">
      <c r="A814" s="351" t="s">
        <v>8</v>
      </c>
      <c r="B814" s="352">
        <v>1</v>
      </c>
      <c r="C814" s="355">
        <v>679</v>
      </c>
    </row>
    <row r="815" spans="1:3" s="302" customFormat="1" ht="11.65" customHeight="1" outlineLevel="3" x14ac:dyDescent="0.2">
      <c r="A815" s="351" t="s">
        <v>195</v>
      </c>
      <c r="B815" s="352">
        <v>2</v>
      </c>
      <c r="C815" s="353">
        <v>1358</v>
      </c>
    </row>
    <row r="816" spans="1:3" s="302" customFormat="1" ht="11.65" customHeight="1" outlineLevel="2" x14ac:dyDescent="0.2">
      <c r="A816" s="347" t="s">
        <v>198</v>
      </c>
      <c r="B816" s="350">
        <v>7</v>
      </c>
      <c r="C816" s="349">
        <v>4265</v>
      </c>
    </row>
    <row r="817" spans="1:3" s="302" customFormat="1" ht="11.65" customHeight="1" outlineLevel="3" x14ac:dyDescent="0.2">
      <c r="A817" s="351" t="s">
        <v>196</v>
      </c>
      <c r="B817" s="352">
        <v>1</v>
      </c>
      <c r="C817" s="355">
        <v>678</v>
      </c>
    </row>
    <row r="818" spans="1:3" s="302" customFormat="1" ht="11.65" customHeight="1" outlineLevel="3" x14ac:dyDescent="0.2">
      <c r="A818" s="351" t="s">
        <v>197</v>
      </c>
      <c r="B818" s="352">
        <v>2</v>
      </c>
      <c r="C818" s="353">
        <v>1116</v>
      </c>
    </row>
    <row r="819" spans="1:3" s="302" customFormat="1" ht="11.65" customHeight="1" outlineLevel="3" x14ac:dyDescent="0.2">
      <c r="A819" s="351" t="s">
        <v>8</v>
      </c>
      <c r="B819" s="352">
        <v>2</v>
      </c>
      <c r="C819" s="353">
        <v>1116</v>
      </c>
    </row>
    <row r="820" spans="1:3" s="302" customFormat="1" ht="11.65" customHeight="1" outlineLevel="3" x14ac:dyDescent="0.2">
      <c r="A820" s="351" t="s">
        <v>195</v>
      </c>
      <c r="B820" s="352">
        <v>2</v>
      </c>
      <c r="C820" s="353">
        <v>1355</v>
      </c>
    </row>
    <row r="821" spans="1:3" s="302" customFormat="1" ht="11.65" customHeight="1" outlineLevel="3" x14ac:dyDescent="0.2">
      <c r="A821" s="347" t="s">
        <v>199</v>
      </c>
      <c r="B821" s="350">
        <v>10</v>
      </c>
      <c r="C821" s="349">
        <v>6697</v>
      </c>
    </row>
    <row r="822" spans="1:3" s="302" customFormat="1" ht="11.65" customHeight="1" x14ac:dyDescent="0.2">
      <c r="A822" s="351" t="s">
        <v>196</v>
      </c>
      <c r="B822" s="352">
        <v>2</v>
      </c>
      <c r="C822" s="353">
        <v>1116</v>
      </c>
    </row>
    <row r="823" spans="1:3" s="302" customFormat="1" ht="11.65" customHeight="1" x14ac:dyDescent="0.2">
      <c r="A823" s="351" t="s">
        <v>197</v>
      </c>
      <c r="B823" s="352">
        <v>2</v>
      </c>
      <c r="C823" s="353">
        <v>1116</v>
      </c>
    </row>
    <row r="824" spans="1:3" s="302" customFormat="1" ht="11.65" customHeight="1" outlineLevel="1" x14ac:dyDescent="0.2">
      <c r="A824" s="351" t="s">
        <v>8</v>
      </c>
      <c r="B824" s="352">
        <v>2</v>
      </c>
      <c r="C824" s="353">
        <v>2233</v>
      </c>
    </row>
    <row r="825" spans="1:3" s="302" customFormat="1" ht="11.65" customHeight="1" outlineLevel="2" x14ac:dyDescent="0.2">
      <c r="A825" s="351" t="s">
        <v>195</v>
      </c>
      <c r="B825" s="352">
        <v>4</v>
      </c>
      <c r="C825" s="353">
        <v>2232</v>
      </c>
    </row>
    <row r="826" spans="1:3" s="302" customFormat="1" ht="11.65" customHeight="1" outlineLevel="3" x14ac:dyDescent="0.2">
      <c r="A826" s="347" t="s">
        <v>200</v>
      </c>
      <c r="B826" s="350">
        <v>8</v>
      </c>
      <c r="C826" s="349">
        <v>4460</v>
      </c>
    </row>
    <row r="827" spans="1:3" s="302" customFormat="1" ht="11.65" customHeight="1" outlineLevel="3" x14ac:dyDescent="0.2">
      <c r="A827" s="351" t="s">
        <v>196</v>
      </c>
      <c r="B827" s="352">
        <v>2</v>
      </c>
      <c r="C827" s="353">
        <v>1115</v>
      </c>
    </row>
    <row r="828" spans="1:3" s="302" customFormat="1" ht="11.65" customHeight="1" outlineLevel="3" x14ac:dyDescent="0.2">
      <c r="A828" s="351" t="s">
        <v>197</v>
      </c>
      <c r="B828" s="352">
        <v>2</v>
      </c>
      <c r="C828" s="353">
        <v>1115</v>
      </c>
    </row>
    <row r="829" spans="1:3" s="302" customFormat="1" ht="11.65" customHeight="1" outlineLevel="3" x14ac:dyDescent="0.2">
      <c r="A829" s="351" t="s">
        <v>195</v>
      </c>
      <c r="B829" s="352">
        <v>4</v>
      </c>
      <c r="C829" s="353">
        <v>2230</v>
      </c>
    </row>
    <row r="830" spans="1:3" s="302" customFormat="1" ht="11.65" customHeight="1" outlineLevel="2" x14ac:dyDescent="0.2">
      <c r="A830" s="444" t="s">
        <v>48</v>
      </c>
      <c r="B830" s="444"/>
      <c r="C830" s="444"/>
    </row>
    <row r="831" spans="1:3" s="302" customFormat="1" ht="11.65" customHeight="1" outlineLevel="3" x14ac:dyDescent="0.2">
      <c r="A831" s="347" t="s">
        <v>3251</v>
      </c>
      <c r="B831" s="348">
        <v>7103</v>
      </c>
      <c r="C831" s="349">
        <v>4462408</v>
      </c>
    </row>
    <row r="832" spans="1:3" s="302" customFormat="1" ht="11.65" customHeight="1" outlineLevel="3" x14ac:dyDescent="0.2">
      <c r="A832" s="347" t="s">
        <v>194</v>
      </c>
      <c r="B832" s="348">
        <v>1365</v>
      </c>
      <c r="C832" s="349">
        <v>832769</v>
      </c>
    </row>
    <row r="833" spans="1:3" s="302" customFormat="1" ht="11.65" customHeight="1" outlineLevel="3" x14ac:dyDescent="0.2">
      <c r="A833" s="351" t="s">
        <v>196</v>
      </c>
      <c r="B833" s="352">
        <v>273</v>
      </c>
      <c r="C833" s="353">
        <v>166554</v>
      </c>
    </row>
    <row r="834" spans="1:3" s="302" customFormat="1" ht="11.65" customHeight="1" outlineLevel="3" x14ac:dyDescent="0.2">
      <c r="A834" s="351" t="s">
        <v>197</v>
      </c>
      <c r="B834" s="352">
        <v>273</v>
      </c>
      <c r="C834" s="353">
        <v>166554</v>
      </c>
    </row>
    <row r="835" spans="1:3" s="302" customFormat="1" ht="11.65" customHeight="1" outlineLevel="3" x14ac:dyDescent="0.2">
      <c r="A835" s="351" t="s">
        <v>8</v>
      </c>
      <c r="B835" s="352">
        <v>273</v>
      </c>
      <c r="C835" s="353">
        <v>166553</v>
      </c>
    </row>
    <row r="836" spans="1:3" s="302" customFormat="1" ht="11.65" customHeight="1" outlineLevel="2" x14ac:dyDescent="0.2">
      <c r="A836" s="351" t="s">
        <v>195</v>
      </c>
      <c r="B836" s="352">
        <v>546</v>
      </c>
      <c r="C836" s="353">
        <v>333108</v>
      </c>
    </row>
    <row r="837" spans="1:3" s="302" customFormat="1" ht="11.65" customHeight="1" outlineLevel="3" x14ac:dyDescent="0.2">
      <c r="A837" s="347" t="s">
        <v>198</v>
      </c>
      <c r="B837" s="348">
        <v>1910</v>
      </c>
      <c r="C837" s="349">
        <v>1209884</v>
      </c>
    </row>
    <row r="838" spans="1:3" s="302" customFormat="1" ht="11.65" customHeight="1" outlineLevel="3" x14ac:dyDescent="0.2">
      <c r="A838" s="351" t="s">
        <v>196</v>
      </c>
      <c r="B838" s="352">
        <v>382</v>
      </c>
      <c r="C838" s="353">
        <v>241977</v>
      </c>
    </row>
    <row r="839" spans="1:3" s="302" customFormat="1" ht="11.65" customHeight="1" outlineLevel="3" x14ac:dyDescent="0.2">
      <c r="A839" s="351" t="s">
        <v>197</v>
      </c>
      <c r="B839" s="352">
        <v>382</v>
      </c>
      <c r="C839" s="353">
        <v>241977</v>
      </c>
    </row>
    <row r="840" spans="1:3" s="302" customFormat="1" ht="11.65" customHeight="1" outlineLevel="3" x14ac:dyDescent="0.2">
      <c r="A840" s="351" t="s">
        <v>8</v>
      </c>
      <c r="B840" s="352">
        <v>382</v>
      </c>
      <c r="C840" s="353">
        <v>241976</v>
      </c>
    </row>
    <row r="841" spans="1:3" s="302" customFormat="1" ht="11.65" customHeight="1" outlineLevel="3" x14ac:dyDescent="0.2">
      <c r="A841" s="351" t="s">
        <v>195</v>
      </c>
      <c r="B841" s="352">
        <v>764</v>
      </c>
      <c r="C841" s="353">
        <v>483954</v>
      </c>
    </row>
    <row r="842" spans="1:3" s="302" customFormat="1" ht="11.65" customHeight="1" outlineLevel="2" x14ac:dyDescent="0.2">
      <c r="A842" s="347" t="s">
        <v>199</v>
      </c>
      <c r="B842" s="348">
        <v>1910</v>
      </c>
      <c r="C842" s="349">
        <v>1209884</v>
      </c>
    </row>
    <row r="843" spans="1:3" s="302" customFormat="1" ht="11.65" customHeight="1" outlineLevel="3" x14ac:dyDescent="0.2">
      <c r="A843" s="351" t="s">
        <v>196</v>
      </c>
      <c r="B843" s="352">
        <v>382</v>
      </c>
      <c r="C843" s="353">
        <v>241977</v>
      </c>
    </row>
    <row r="844" spans="1:3" s="302" customFormat="1" ht="11.65" customHeight="1" outlineLevel="3" x14ac:dyDescent="0.2">
      <c r="A844" s="351" t="s">
        <v>197</v>
      </c>
      <c r="B844" s="352">
        <v>382</v>
      </c>
      <c r="C844" s="353">
        <v>241977</v>
      </c>
    </row>
    <row r="845" spans="1:3" s="302" customFormat="1" ht="11.65" customHeight="1" outlineLevel="3" x14ac:dyDescent="0.2">
      <c r="A845" s="351" t="s">
        <v>8</v>
      </c>
      <c r="B845" s="352">
        <v>382</v>
      </c>
      <c r="C845" s="353">
        <v>241976</v>
      </c>
    </row>
    <row r="846" spans="1:3" s="302" customFormat="1" ht="11.65" customHeight="1" outlineLevel="3" x14ac:dyDescent="0.2">
      <c r="A846" s="351" t="s">
        <v>195</v>
      </c>
      <c r="B846" s="352">
        <v>764</v>
      </c>
      <c r="C846" s="353">
        <v>483954</v>
      </c>
    </row>
    <row r="847" spans="1:3" s="302" customFormat="1" ht="11.65" customHeight="1" outlineLevel="3" x14ac:dyDescent="0.2">
      <c r="A847" s="347" t="s">
        <v>200</v>
      </c>
      <c r="B847" s="348">
        <v>1918</v>
      </c>
      <c r="C847" s="349">
        <v>1209871</v>
      </c>
    </row>
    <row r="848" spans="1:3" s="302" customFormat="1" ht="11.65" customHeight="1" x14ac:dyDescent="0.2">
      <c r="A848" s="351" t="s">
        <v>196</v>
      </c>
      <c r="B848" s="352">
        <v>384</v>
      </c>
      <c r="C848" s="353">
        <v>241974</v>
      </c>
    </row>
    <row r="849" spans="1:3" s="302" customFormat="1" ht="11.65" customHeight="1" x14ac:dyDescent="0.2">
      <c r="A849" s="351" t="s">
        <v>197</v>
      </c>
      <c r="B849" s="352">
        <v>384</v>
      </c>
      <c r="C849" s="353">
        <v>241974</v>
      </c>
    </row>
    <row r="850" spans="1:3" s="302" customFormat="1" ht="11.65" customHeight="1" outlineLevel="1" x14ac:dyDescent="0.2">
      <c r="A850" s="351" t="s">
        <v>8</v>
      </c>
      <c r="B850" s="352">
        <v>384</v>
      </c>
      <c r="C850" s="353">
        <v>241975</v>
      </c>
    </row>
    <row r="851" spans="1:3" s="302" customFormat="1" ht="11.65" customHeight="1" outlineLevel="2" x14ac:dyDescent="0.2">
      <c r="A851" s="351" t="s">
        <v>195</v>
      </c>
      <c r="B851" s="352">
        <v>766</v>
      </c>
      <c r="C851" s="353">
        <v>483948</v>
      </c>
    </row>
    <row r="852" spans="1:3" s="302" customFormat="1" ht="11.65" customHeight="1" outlineLevel="3" x14ac:dyDescent="0.2">
      <c r="A852" s="444" t="s">
        <v>65</v>
      </c>
      <c r="B852" s="444"/>
      <c r="C852" s="444"/>
    </row>
    <row r="853" spans="1:3" s="302" customFormat="1" ht="11.65" customHeight="1" outlineLevel="3" x14ac:dyDescent="0.2">
      <c r="A853" s="347" t="s">
        <v>3251</v>
      </c>
      <c r="B853" s="348">
        <v>1629</v>
      </c>
      <c r="C853" s="349">
        <v>956683</v>
      </c>
    </row>
    <row r="854" spans="1:3" s="302" customFormat="1" ht="11.65" customHeight="1" outlineLevel="2" x14ac:dyDescent="0.2">
      <c r="A854" s="347" t="s">
        <v>194</v>
      </c>
      <c r="B854" s="350">
        <v>514</v>
      </c>
      <c r="C854" s="349">
        <v>330231</v>
      </c>
    </row>
    <row r="855" spans="1:3" s="302" customFormat="1" ht="11.65" customHeight="1" outlineLevel="3" x14ac:dyDescent="0.2">
      <c r="A855" s="351" t="s">
        <v>196</v>
      </c>
      <c r="B855" s="352">
        <v>93</v>
      </c>
      <c r="C855" s="353">
        <v>59735</v>
      </c>
    </row>
    <row r="856" spans="1:3" s="302" customFormat="1" ht="11.65" customHeight="1" outlineLevel="3" x14ac:dyDescent="0.2">
      <c r="A856" s="351" t="s">
        <v>197</v>
      </c>
      <c r="B856" s="352">
        <v>94</v>
      </c>
      <c r="C856" s="353">
        <v>60379</v>
      </c>
    </row>
    <row r="857" spans="1:3" s="302" customFormat="1" ht="11.65" customHeight="1" outlineLevel="3" x14ac:dyDescent="0.2">
      <c r="A857" s="351" t="s">
        <v>8</v>
      </c>
      <c r="B857" s="352">
        <v>94</v>
      </c>
      <c r="C857" s="353">
        <v>60379</v>
      </c>
    </row>
    <row r="858" spans="1:3" s="302" customFormat="1" ht="11.65" customHeight="1" outlineLevel="3" x14ac:dyDescent="0.2">
      <c r="A858" s="351" t="s">
        <v>195</v>
      </c>
      <c r="B858" s="352">
        <v>233</v>
      </c>
      <c r="C858" s="353">
        <v>149738</v>
      </c>
    </row>
    <row r="859" spans="1:3" s="302" customFormat="1" ht="11.65" customHeight="1" outlineLevel="3" x14ac:dyDescent="0.2">
      <c r="A859" s="347" t="s">
        <v>198</v>
      </c>
      <c r="B859" s="350">
        <v>375</v>
      </c>
      <c r="C859" s="349">
        <v>208815</v>
      </c>
    </row>
    <row r="860" spans="1:3" s="302" customFormat="1" ht="11.65" customHeight="1" outlineLevel="2" x14ac:dyDescent="0.2">
      <c r="A860" s="351" t="s">
        <v>196</v>
      </c>
      <c r="B860" s="352">
        <v>75</v>
      </c>
      <c r="C860" s="353">
        <v>41763</v>
      </c>
    </row>
    <row r="861" spans="1:3" s="302" customFormat="1" ht="11.65" customHeight="1" outlineLevel="3" x14ac:dyDescent="0.2">
      <c r="A861" s="351" t="s">
        <v>197</v>
      </c>
      <c r="B861" s="352">
        <v>75</v>
      </c>
      <c r="C861" s="353">
        <v>41763</v>
      </c>
    </row>
    <row r="862" spans="1:3" s="302" customFormat="1" ht="11.65" customHeight="1" outlineLevel="3" x14ac:dyDescent="0.2">
      <c r="A862" s="351" t="s">
        <v>8</v>
      </c>
      <c r="B862" s="352">
        <v>75</v>
      </c>
      <c r="C862" s="353">
        <v>41763</v>
      </c>
    </row>
    <row r="863" spans="1:3" s="302" customFormat="1" ht="11.65" customHeight="1" outlineLevel="3" x14ac:dyDescent="0.2">
      <c r="A863" s="351" t="s">
        <v>195</v>
      </c>
      <c r="B863" s="352">
        <v>150</v>
      </c>
      <c r="C863" s="353">
        <v>83526</v>
      </c>
    </row>
    <row r="864" spans="1:3" s="302" customFormat="1" ht="11.65" customHeight="1" outlineLevel="3" x14ac:dyDescent="0.2">
      <c r="A864" s="347" t="s">
        <v>199</v>
      </c>
      <c r="B864" s="350">
        <v>375</v>
      </c>
      <c r="C864" s="349">
        <v>208815</v>
      </c>
    </row>
    <row r="865" spans="1:3" s="302" customFormat="1" ht="11.65" customHeight="1" outlineLevel="3" x14ac:dyDescent="0.2">
      <c r="A865" s="351" t="s">
        <v>196</v>
      </c>
      <c r="B865" s="352">
        <v>75</v>
      </c>
      <c r="C865" s="353">
        <v>41763</v>
      </c>
    </row>
    <row r="866" spans="1:3" s="302" customFormat="1" ht="11.65" customHeight="1" outlineLevel="2" x14ac:dyDescent="0.2">
      <c r="A866" s="351" t="s">
        <v>197</v>
      </c>
      <c r="B866" s="352">
        <v>75</v>
      </c>
      <c r="C866" s="353">
        <v>41763</v>
      </c>
    </row>
    <row r="867" spans="1:3" s="302" customFormat="1" ht="11.65" customHeight="1" outlineLevel="3" x14ac:dyDescent="0.2">
      <c r="A867" s="351" t="s">
        <v>8</v>
      </c>
      <c r="B867" s="352">
        <v>75</v>
      </c>
      <c r="C867" s="353">
        <v>41763</v>
      </c>
    </row>
    <row r="868" spans="1:3" s="302" customFormat="1" ht="11.65" customHeight="1" outlineLevel="3" x14ac:dyDescent="0.2">
      <c r="A868" s="351" t="s">
        <v>195</v>
      </c>
      <c r="B868" s="352">
        <v>150</v>
      </c>
      <c r="C868" s="353">
        <v>83526</v>
      </c>
    </row>
    <row r="869" spans="1:3" s="302" customFormat="1" ht="11.65" customHeight="1" outlineLevel="3" x14ac:dyDescent="0.2">
      <c r="A869" s="347" t="s">
        <v>200</v>
      </c>
      <c r="B869" s="350">
        <v>365</v>
      </c>
      <c r="C869" s="349">
        <v>208822</v>
      </c>
    </row>
    <row r="870" spans="1:3" s="302" customFormat="1" ht="11.65" customHeight="1" outlineLevel="3" x14ac:dyDescent="0.2">
      <c r="A870" s="351" t="s">
        <v>196</v>
      </c>
      <c r="B870" s="352">
        <v>73</v>
      </c>
      <c r="C870" s="353">
        <v>41765</v>
      </c>
    </row>
    <row r="871" spans="1:3" s="302" customFormat="1" ht="11.65" customHeight="1" outlineLevel="3" x14ac:dyDescent="0.2">
      <c r="A871" s="351" t="s">
        <v>197</v>
      </c>
      <c r="B871" s="352">
        <v>73</v>
      </c>
      <c r="C871" s="353">
        <v>41764</v>
      </c>
    </row>
    <row r="872" spans="1:3" s="302" customFormat="1" ht="11.65" customHeight="1" x14ac:dyDescent="0.2">
      <c r="A872" s="351" t="s">
        <v>8</v>
      </c>
      <c r="B872" s="352">
        <v>73</v>
      </c>
      <c r="C872" s="353">
        <v>41763</v>
      </c>
    </row>
    <row r="873" spans="1:3" s="302" customFormat="1" ht="11.65" customHeight="1" collapsed="1" x14ac:dyDescent="0.2">
      <c r="A873" s="351" t="s">
        <v>195</v>
      </c>
      <c r="B873" s="352">
        <v>146</v>
      </c>
      <c r="C873" s="353">
        <v>83530</v>
      </c>
    </row>
    <row r="874" spans="1:3" s="302" customFormat="1" ht="11.65" customHeight="1" outlineLevel="2" x14ac:dyDescent="0.2">
      <c r="A874" s="444" t="s">
        <v>19</v>
      </c>
      <c r="B874" s="444"/>
      <c r="C874" s="444"/>
    </row>
    <row r="875" spans="1:3" s="302" customFormat="1" ht="11.65" customHeight="1" outlineLevel="3" x14ac:dyDescent="0.2">
      <c r="A875" s="347" t="s">
        <v>3251</v>
      </c>
      <c r="B875" s="348">
        <v>3548</v>
      </c>
      <c r="C875" s="349">
        <v>2083689</v>
      </c>
    </row>
    <row r="876" spans="1:3" s="302" customFormat="1" ht="11.65" customHeight="1" outlineLevel="3" x14ac:dyDescent="0.2">
      <c r="A876" s="347" t="s">
        <v>194</v>
      </c>
      <c r="B876" s="350">
        <v>665</v>
      </c>
      <c r="C876" s="349">
        <v>389955</v>
      </c>
    </row>
    <row r="877" spans="1:3" s="302" customFormat="1" ht="11.65" customHeight="1" outlineLevel="3" x14ac:dyDescent="0.2">
      <c r="A877" s="351" t="s">
        <v>196</v>
      </c>
      <c r="B877" s="352">
        <v>133</v>
      </c>
      <c r="C877" s="353">
        <v>77991</v>
      </c>
    </row>
    <row r="878" spans="1:3" s="302" customFormat="1" ht="11.65" customHeight="1" outlineLevel="3" x14ac:dyDescent="0.2">
      <c r="A878" s="351" t="s">
        <v>197</v>
      </c>
      <c r="B878" s="352">
        <v>133</v>
      </c>
      <c r="C878" s="353">
        <v>77991</v>
      </c>
    </row>
    <row r="879" spans="1:3" s="302" customFormat="1" ht="11.65" customHeight="1" outlineLevel="3" x14ac:dyDescent="0.2">
      <c r="A879" s="351" t="s">
        <v>8</v>
      </c>
      <c r="B879" s="352">
        <v>133</v>
      </c>
      <c r="C879" s="353">
        <v>77991</v>
      </c>
    </row>
    <row r="880" spans="1:3" s="302" customFormat="1" ht="11.65" customHeight="1" outlineLevel="2" x14ac:dyDescent="0.2">
      <c r="A880" s="351" t="s">
        <v>195</v>
      </c>
      <c r="B880" s="352">
        <v>266</v>
      </c>
      <c r="C880" s="353">
        <v>155982</v>
      </c>
    </row>
    <row r="881" spans="1:3" s="302" customFormat="1" ht="11.65" customHeight="1" outlineLevel="3" x14ac:dyDescent="0.2">
      <c r="A881" s="347" t="s">
        <v>198</v>
      </c>
      <c r="B881" s="350">
        <v>965</v>
      </c>
      <c r="C881" s="349">
        <v>564580</v>
      </c>
    </row>
    <row r="882" spans="1:3" s="302" customFormat="1" ht="11.65" customHeight="1" outlineLevel="3" x14ac:dyDescent="0.2">
      <c r="A882" s="351" t="s">
        <v>196</v>
      </c>
      <c r="B882" s="352">
        <v>193</v>
      </c>
      <c r="C882" s="353">
        <v>112916</v>
      </c>
    </row>
    <row r="883" spans="1:3" s="302" customFormat="1" ht="11.65" customHeight="1" outlineLevel="3" x14ac:dyDescent="0.2">
      <c r="A883" s="351" t="s">
        <v>197</v>
      </c>
      <c r="B883" s="352">
        <v>193</v>
      </c>
      <c r="C883" s="353">
        <v>112916</v>
      </c>
    </row>
    <row r="884" spans="1:3" s="302" customFormat="1" ht="11.65" customHeight="1" outlineLevel="3" x14ac:dyDescent="0.2">
      <c r="A884" s="351" t="s">
        <v>8</v>
      </c>
      <c r="B884" s="352">
        <v>193</v>
      </c>
      <c r="C884" s="353">
        <v>112916</v>
      </c>
    </row>
    <row r="885" spans="1:3" s="302" customFormat="1" ht="11.65" customHeight="1" outlineLevel="3" x14ac:dyDescent="0.2">
      <c r="A885" s="351" t="s">
        <v>195</v>
      </c>
      <c r="B885" s="352">
        <v>386</v>
      </c>
      <c r="C885" s="353">
        <v>225832</v>
      </c>
    </row>
    <row r="886" spans="1:3" s="302" customFormat="1" ht="11.65" customHeight="1" outlineLevel="2" x14ac:dyDescent="0.2">
      <c r="A886" s="347" t="s">
        <v>199</v>
      </c>
      <c r="B886" s="350">
        <v>965</v>
      </c>
      <c r="C886" s="349">
        <v>564580</v>
      </c>
    </row>
    <row r="887" spans="1:3" s="302" customFormat="1" ht="11.65" customHeight="1" outlineLevel="3" x14ac:dyDescent="0.2">
      <c r="A887" s="351" t="s">
        <v>196</v>
      </c>
      <c r="B887" s="352">
        <v>193</v>
      </c>
      <c r="C887" s="353">
        <v>112916</v>
      </c>
    </row>
    <row r="888" spans="1:3" s="302" customFormat="1" ht="11.65" customHeight="1" outlineLevel="3" x14ac:dyDescent="0.2">
      <c r="A888" s="351" t="s">
        <v>197</v>
      </c>
      <c r="B888" s="352">
        <v>193</v>
      </c>
      <c r="C888" s="353">
        <v>112916</v>
      </c>
    </row>
    <row r="889" spans="1:3" s="302" customFormat="1" ht="11.65" customHeight="1" outlineLevel="3" x14ac:dyDescent="0.2">
      <c r="A889" s="351" t="s">
        <v>8</v>
      </c>
      <c r="B889" s="352">
        <v>193</v>
      </c>
      <c r="C889" s="353">
        <v>112916</v>
      </c>
    </row>
    <row r="890" spans="1:3" s="302" customFormat="1" ht="11.65" customHeight="1" outlineLevel="3" x14ac:dyDescent="0.2">
      <c r="A890" s="351" t="s">
        <v>195</v>
      </c>
      <c r="B890" s="352">
        <v>386</v>
      </c>
      <c r="C890" s="353">
        <v>225832</v>
      </c>
    </row>
    <row r="891" spans="1:3" s="302" customFormat="1" ht="11.65" customHeight="1" outlineLevel="3" x14ac:dyDescent="0.2">
      <c r="A891" s="347" t="s">
        <v>200</v>
      </c>
      <c r="B891" s="350">
        <v>953</v>
      </c>
      <c r="C891" s="349">
        <v>564574</v>
      </c>
    </row>
    <row r="892" spans="1:3" s="302" customFormat="1" ht="11.65" customHeight="1" outlineLevel="2" x14ac:dyDescent="0.2">
      <c r="A892" s="351" t="s">
        <v>196</v>
      </c>
      <c r="B892" s="352">
        <v>191</v>
      </c>
      <c r="C892" s="353">
        <v>112915</v>
      </c>
    </row>
    <row r="893" spans="1:3" s="302" customFormat="1" ht="11.65" customHeight="1" outlineLevel="3" x14ac:dyDescent="0.2">
      <c r="A893" s="351" t="s">
        <v>197</v>
      </c>
      <c r="B893" s="352">
        <v>190</v>
      </c>
      <c r="C893" s="353">
        <v>112915</v>
      </c>
    </row>
    <row r="894" spans="1:3" s="302" customFormat="1" ht="11.65" customHeight="1" outlineLevel="3" x14ac:dyDescent="0.2">
      <c r="A894" s="351" t="s">
        <v>8</v>
      </c>
      <c r="B894" s="352">
        <v>190</v>
      </c>
      <c r="C894" s="353">
        <v>112914</v>
      </c>
    </row>
    <row r="895" spans="1:3" s="302" customFormat="1" ht="11.65" customHeight="1" outlineLevel="3" x14ac:dyDescent="0.2">
      <c r="A895" s="351" t="s">
        <v>195</v>
      </c>
      <c r="B895" s="352">
        <v>382</v>
      </c>
      <c r="C895" s="353">
        <v>225830</v>
      </c>
    </row>
    <row r="896" spans="1:3" s="302" customFormat="1" ht="11.65" customHeight="1" outlineLevel="3" x14ac:dyDescent="0.2">
      <c r="A896" s="444" t="s">
        <v>20</v>
      </c>
      <c r="B896" s="444"/>
      <c r="C896" s="444"/>
    </row>
    <row r="897" spans="1:3" s="302" customFormat="1" ht="11.65" customHeight="1" x14ac:dyDescent="0.2">
      <c r="A897" s="347" t="s">
        <v>3251</v>
      </c>
      <c r="B897" s="348">
        <v>1756</v>
      </c>
      <c r="C897" s="349">
        <v>1103281</v>
      </c>
    </row>
    <row r="898" spans="1:3" s="302" customFormat="1" ht="11.65" customHeight="1" collapsed="1" x14ac:dyDescent="0.2">
      <c r="A898" s="347" t="s">
        <v>194</v>
      </c>
      <c r="B898" s="350">
        <v>236</v>
      </c>
      <c r="C898" s="349">
        <v>141376</v>
      </c>
    </row>
    <row r="899" spans="1:3" s="302" customFormat="1" ht="11.65" customHeight="1" outlineLevel="1" collapsed="1" x14ac:dyDescent="0.2">
      <c r="A899" s="351" t="s">
        <v>196</v>
      </c>
      <c r="B899" s="352">
        <v>24</v>
      </c>
      <c r="C899" s="353">
        <v>14386</v>
      </c>
    </row>
    <row r="900" spans="1:3" s="302" customFormat="1" ht="11.65" customHeight="1" outlineLevel="2" x14ac:dyDescent="0.2">
      <c r="A900" s="351" t="s">
        <v>197</v>
      </c>
      <c r="B900" s="352">
        <v>68</v>
      </c>
      <c r="C900" s="353">
        <v>40553</v>
      </c>
    </row>
    <row r="901" spans="1:3" s="302" customFormat="1" ht="11.65" customHeight="1" outlineLevel="3" x14ac:dyDescent="0.2">
      <c r="A901" s="351" t="s">
        <v>8</v>
      </c>
      <c r="B901" s="352">
        <v>7</v>
      </c>
      <c r="C901" s="353">
        <v>3998</v>
      </c>
    </row>
    <row r="902" spans="1:3" s="302" customFormat="1" ht="11.65" customHeight="1" outlineLevel="3" x14ac:dyDescent="0.2">
      <c r="A902" s="351" t="s">
        <v>195</v>
      </c>
      <c r="B902" s="352">
        <v>137</v>
      </c>
      <c r="C902" s="353">
        <v>82439</v>
      </c>
    </row>
    <row r="903" spans="1:3" s="302" customFormat="1" ht="11.65" customHeight="1" outlineLevel="3" x14ac:dyDescent="0.2">
      <c r="A903" s="347" t="s">
        <v>198</v>
      </c>
      <c r="B903" s="350">
        <v>505</v>
      </c>
      <c r="C903" s="349">
        <v>320640</v>
      </c>
    </row>
    <row r="904" spans="1:3" s="302" customFormat="1" ht="11.65" customHeight="1" outlineLevel="3" x14ac:dyDescent="0.2">
      <c r="A904" s="351" t="s">
        <v>196</v>
      </c>
      <c r="B904" s="352">
        <v>101</v>
      </c>
      <c r="C904" s="353">
        <v>64128</v>
      </c>
    </row>
    <row r="905" spans="1:3" s="302" customFormat="1" ht="11.65" customHeight="1" outlineLevel="2" x14ac:dyDescent="0.2">
      <c r="A905" s="351" t="s">
        <v>197</v>
      </c>
      <c r="B905" s="352">
        <v>101</v>
      </c>
      <c r="C905" s="353">
        <v>64128</v>
      </c>
    </row>
    <row r="906" spans="1:3" s="302" customFormat="1" ht="11.65" customHeight="1" outlineLevel="3" x14ac:dyDescent="0.2">
      <c r="A906" s="351" t="s">
        <v>8</v>
      </c>
      <c r="B906" s="352">
        <v>101</v>
      </c>
      <c r="C906" s="353">
        <v>64128</v>
      </c>
    </row>
    <row r="907" spans="1:3" s="302" customFormat="1" ht="11.65" customHeight="1" outlineLevel="3" x14ac:dyDescent="0.2">
      <c r="A907" s="351" t="s">
        <v>195</v>
      </c>
      <c r="B907" s="352">
        <v>202</v>
      </c>
      <c r="C907" s="353">
        <v>128256</v>
      </c>
    </row>
    <row r="908" spans="1:3" s="302" customFormat="1" ht="11.65" customHeight="1" outlineLevel="3" x14ac:dyDescent="0.2">
      <c r="A908" s="347" t="s">
        <v>199</v>
      </c>
      <c r="B908" s="350">
        <v>505</v>
      </c>
      <c r="C908" s="349">
        <v>320640</v>
      </c>
    </row>
    <row r="909" spans="1:3" s="302" customFormat="1" ht="11.65" customHeight="1" outlineLevel="3" x14ac:dyDescent="0.2">
      <c r="A909" s="351" t="s">
        <v>196</v>
      </c>
      <c r="B909" s="352">
        <v>101</v>
      </c>
      <c r="C909" s="353">
        <v>64128</v>
      </c>
    </row>
    <row r="910" spans="1:3" s="302" customFormat="1" ht="11.65" customHeight="1" outlineLevel="3" x14ac:dyDescent="0.2">
      <c r="A910" s="351" t="s">
        <v>197</v>
      </c>
      <c r="B910" s="352">
        <v>101</v>
      </c>
      <c r="C910" s="353">
        <v>64128</v>
      </c>
    </row>
    <row r="911" spans="1:3" s="302" customFormat="1" ht="11.65" customHeight="1" outlineLevel="2" x14ac:dyDescent="0.2">
      <c r="A911" s="351" t="s">
        <v>8</v>
      </c>
      <c r="B911" s="352">
        <v>101</v>
      </c>
      <c r="C911" s="353">
        <v>64128</v>
      </c>
    </row>
    <row r="912" spans="1:3" s="302" customFormat="1" ht="11.65" customHeight="1" outlineLevel="3" x14ac:dyDescent="0.2">
      <c r="A912" s="351" t="s">
        <v>195</v>
      </c>
      <c r="B912" s="352">
        <v>202</v>
      </c>
      <c r="C912" s="353">
        <v>128256</v>
      </c>
    </row>
    <row r="913" spans="1:3" s="302" customFormat="1" ht="11.65" customHeight="1" outlineLevel="3" x14ac:dyDescent="0.2">
      <c r="A913" s="347" t="s">
        <v>200</v>
      </c>
      <c r="B913" s="350">
        <v>510</v>
      </c>
      <c r="C913" s="349">
        <v>320625</v>
      </c>
    </row>
    <row r="914" spans="1:3" s="302" customFormat="1" ht="11.65" customHeight="1" outlineLevel="3" x14ac:dyDescent="0.2">
      <c r="A914" s="351" t="s">
        <v>196</v>
      </c>
      <c r="B914" s="352">
        <v>102</v>
      </c>
      <c r="C914" s="353">
        <v>64125</v>
      </c>
    </row>
    <row r="915" spans="1:3" s="302" customFormat="1" ht="11.65" customHeight="1" outlineLevel="3" x14ac:dyDescent="0.2">
      <c r="A915" s="351" t="s">
        <v>197</v>
      </c>
      <c r="B915" s="352">
        <v>100</v>
      </c>
      <c r="C915" s="353">
        <v>64124</v>
      </c>
    </row>
    <row r="916" spans="1:3" s="302" customFormat="1" ht="11.65" customHeight="1" outlineLevel="3" x14ac:dyDescent="0.2">
      <c r="A916" s="351" t="s">
        <v>8</v>
      </c>
      <c r="B916" s="352">
        <v>104</v>
      </c>
      <c r="C916" s="353">
        <v>64126</v>
      </c>
    </row>
    <row r="917" spans="1:3" s="302" customFormat="1" ht="11.65" customHeight="1" outlineLevel="2" x14ac:dyDescent="0.2">
      <c r="A917" s="351" t="s">
        <v>195</v>
      </c>
      <c r="B917" s="352">
        <v>204</v>
      </c>
      <c r="C917" s="353">
        <v>128250</v>
      </c>
    </row>
    <row r="918" spans="1:3" s="302" customFormat="1" ht="11.65" customHeight="1" outlineLevel="3" x14ac:dyDescent="0.2">
      <c r="A918" s="444" t="s">
        <v>21</v>
      </c>
      <c r="B918" s="444"/>
      <c r="C918" s="444"/>
    </row>
    <row r="919" spans="1:3" s="302" customFormat="1" ht="11.65" customHeight="1" outlineLevel="3" x14ac:dyDescent="0.2">
      <c r="A919" s="347" t="s">
        <v>3251</v>
      </c>
      <c r="B919" s="348">
        <v>2818</v>
      </c>
      <c r="C919" s="349">
        <v>1654971</v>
      </c>
    </row>
    <row r="920" spans="1:3" s="302" customFormat="1" ht="11.65" customHeight="1" outlineLevel="3" x14ac:dyDescent="0.2">
      <c r="A920" s="347" t="s">
        <v>194</v>
      </c>
      <c r="B920" s="350">
        <v>579</v>
      </c>
      <c r="C920" s="349">
        <v>347561</v>
      </c>
    </row>
    <row r="921" spans="1:3" s="302" customFormat="1" ht="11.65" customHeight="1" outlineLevel="3" x14ac:dyDescent="0.2">
      <c r="A921" s="351" t="s">
        <v>196</v>
      </c>
      <c r="B921" s="352">
        <v>37</v>
      </c>
      <c r="C921" s="353">
        <v>22067</v>
      </c>
    </row>
    <row r="922" spans="1:3" s="302" customFormat="1" ht="11.65" customHeight="1" x14ac:dyDescent="0.2">
      <c r="A922" s="351" t="s">
        <v>197</v>
      </c>
      <c r="B922" s="352">
        <v>99</v>
      </c>
      <c r="C922" s="353">
        <v>59582</v>
      </c>
    </row>
    <row r="923" spans="1:3" s="302" customFormat="1" ht="11.65" customHeight="1" collapsed="1" x14ac:dyDescent="0.2">
      <c r="A923" s="351" t="s">
        <v>8</v>
      </c>
      <c r="B923" s="352">
        <v>17</v>
      </c>
      <c r="C923" s="353">
        <v>9930</v>
      </c>
    </row>
    <row r="924" spans="1:3" s="302" customFormat="1" ht="11.65" customHeight="1" outlineLevel="1" collapsed="1" x14ac:dyDescent="0.2">
      <c r="A924" s="351" t="s">
        <v>195</v>
      </c>
      <c r="B924" s="352">
        <v>426</v>
      </c>
      <c r="C924" s="353">
        <v>255982</v>
      </c>
    </row>
    <row r="925" spans="1:3" s="302" customFormat="1" ht="11.65" customHeight="1" outlineLevel="2" x14ac:dyDescent="0.2">
      <c r="A925" s="347" t="s">
        <v>198</v>
      </c>
      <c r="B925" s="350">
        <v>750</v>
      </c>
      <c r="C925" s="349">
        <v>435805</v>
      </c>
    </row>
    <row r="926" spans="1:3" s="302" customFormat="1" ht="11.65" customHeight="1" outlineLevel="3" x14ac:dyDescent="0.2">
      <c r="A926" s="351" t="s">
        <v>196</v>
      </c>
      <c r="B926" s="352">
        <v>150</v>
      </c>
      <c r="C926" s="353">
        <v>87161</v>
      </c>
    </row>
    <row r="927" spans="1:3" s="302" customFormat="1" ht="11.65" customHeight="1" outlineLevel="3" x14ac:dyDescent="0.2">
      <c r="A927" s="351" t="s">
        <v>197</v>
      </c>
      <c r="B927" s="352">
        <v>150</v>
      </c>
      <c r="C927" s="353">
        <v>87161</v>
      </c>
    </row>
    <row r="928" spans="1:3" s="302" customFormat="1" ht="11.65" customHeight="1" outlineLevel="3" x14ac:dyDescent="0.2">
      <c r="A928" s="351" t="s">
        <v>8</v>
      </c>
      <c r="B928" s="352">
        <v>150</v>
      </c>
      <c r="C928" s="353">
        <v>87161</v>
      </c>
    </row>
    <row r="929" spans="1:3" s="302" customFormat="1" ht="11.65" customHeight="1" outlineLevel="3" x14ac:dyDescent="0.2">
      <c r="A929" s="351" t="s">
        <v>195</v>
      </c>
      <c r="B929" s="352">
        <v>300</v>
      </c>
      <c r="C929" s="353">
        <v>174322</v>
      </c>
    </row>
    <row r="930" spans="1:3" s="302" customFormat="1" ht="11.65" customHeight="1" outlineLevel="3" x14ac:dyDescent="0.2">
      <c r="A930" s="347" t="s">
        <v>199</v>
      </c>
      <c r="B930" s="350">
        <v>750</v>
      </c>
      <c r="C930" s="349">
        <v>435805</v>
      </c>
    </row>
    <row r="931" spans="1:3" s="302" customFormat="1" ht="11.65" customHeight="1" outlineLevel="2" x14ac:dyDescent="0.2">
      <c r="A931" s="351" t="s">
        <v>196</v>
      </c>
      <c r="B931" s="352">
        <v>150</v>
      </c>
      <c r="C931" s="353">
        <v>87161</v>
      </c>
    </row>
    <row r="932" spans="1:3" s="302" customFormat="1" ht="11.65" customHeight="1" outlineLevel="3" x14ac:dyDescent="0.2">
      <c r="A932" s="351" t="s">
        <v>197</v>
      </c>
      <c r="B932" s="352">
        <v>150</v>
      </c>
      <c r="C932" s="353">
        <v>87161</v>
      </c>
    </row>
    <row r="933" spans="1:3" s="302" customFormat="1" ht="11.65" customHeight="1" outlineLevel="3" x14ac:dyDescent="0.2">
      <c r="A933" s="351" t="s">
        <v>8</v>
      </c>
      <c r="B933" s="352">
        <v>150</v>
      </c>
      <c r="C933" s="353">
        <v>87161</v>
      </c>
    </row>
    <row r="934" spans="1:3" s="302" customFormat="1" ht="11.65" customHeight="1" outlineLevel="3" x14ac:dyDescent="0.2">
      <c r="A934" s="351" t="s">
        <v>195</v>
      </c>
      <c r="B934" s="352">
        <v>300</v>
      </c>
      <c r="C934" s="353">
        <v>174322</v>
      </c>
    </row>
    <row r="935" spans="1:3" s="302" customFormat="1" ht="11.65" customHeight="1" outlineLevel="3" x14ac:dyDescent="0.2">
      <c r="A935" s="347" t="s">
        <v>200</v>
      </c>
      <c r="B935" s="350">
        <v>739</v>
      </c>
      <c r="C935" s="349">
        <v>435800</v>
      </c>
    </row>
    <row r="936" spans="1:3" s="302" customFormat="1" ht="11.65" customHeight="1" outlineLevel="3" x14ac:dyDescent="0.2">
      <c r="A936" s="351" t="s">
        <v>196</v>
      </c>
      <c r="B936" s="352">
        <v>147</v>
      </c>
      <c r="C936" s="353">
        <v>87160</v>
      </c>
    </row>
    <row r="937" spans="1:3" s="302" customFormat="1" ht="11.65" customHeight="1" outlineLevel="2" x14ac:dyDescent="0.2">
      <c r="A937" s="351" t="s">
        <v>197</v>
      </c>
      <c r="B937" s="352">
        <v>147</v>
      </c>
      <c r="C937" s="353">
        <v>87160</v>
      </c>
    </row>
    <row r="938" spans="1:3" s="302" customFormat="1" ht="11.65" customHeight="1" outlineLevel="3" x14ac:dyDescent="0.2">
      <c r="A938" s="351" t="s">
        <v>8</v>
      </c>
      <c r="B938" s="352">
        <v>149</v>
      </c>
      <c r="C938" s="353">
        <v>87160</v>
      </c>
    </row>
    <row r="939" spans="1:3" s="302" customFormat="1" ht="11.65" customHeight="1" outlineLevel="3" x14ac:dyDescent="0.2">
      <c r="A939" s="351" t="s">
        <v>195</v>
      </c>
      <c r="B939" s="352">
        <v>296</v>
      </c>
      <c r="C939" s="353">
        <v>174320</v>
      </c>
    </row>
    <row r="940" spans="1:3" s="302" customFormat="1" ht="11.65" customHeight="1" outlineLevel="3" x14ac:dyDescent="0.2">
      <c r="A940" s="444" t="s">
        <v>22</v>
      </c>
      <c r="B940" s="444"/>
      <c r="C940" s="444"/>
    </row>
    <row r="941" spans="1:3" s="302" customFormat="1" ht="11.65" customHeight="1" outlineLevel="3" x14ac:dyDescent="0.2">
      <c r="A941" s="347" t="s">
        <v>3251</v>
      </c>
      <c r="B941" s="348">
        <v>8915</v>
      </c>
      <c r="C941" s="349">
        <v>5922704</v>
      </c>
    </row>
    <row r="942" spans="1:3" s="302" customFormat="1" ht="11.65" customHeight="1" outlineLevel="2" x14ac:dyDescent="0.2">
      <c r="A942" s="347" t="s">
        <v>194</v>
      </c>
      <c r="B942" s="348">
        <v>2015</v>
      </c>
      <c r="C942" s="349">
        <v>1349995</v>
      </c>
    </row>
    <row r="943" spans="1:3" s="302" customFormat="1" ht="11.65" customHeight="1" outlineLevel="3" x14ac:dyDescent="0.2">
      <c r="A943" s="351" t="s">
        <v>196</v>
      </c>
      <c r="B943" s="352">
        <v>403</v>
      </c>
      <c r="C943" s="353">
        <v>269999</v>
      </c>
    </row>
    <row r="944" spans="1:3" s="302" customFormat="1" ht="11.65" customHeight="1" outlineLevel="3" x14ac:dyDescent="0.2">
      <c r="A944" s="351" t="s">
        <v>197</v>
      </c>
      <c r="B944" s="352">
        <v>403</v>
      </c>
      <c r="C944" s="353">
        <v>269999</v>
      </c>
    </row>
    <row r="945" spans="1:3" s="302" customFormat="1" ht="11.65" customHeight="1" outlineLevel="3" x14ac:dyDescent="0.2">
      <c r="A945" s="351" t="s">
        <v>8</v>
      </c>
      <c r="B945" s="352">
        <v>403</v>
      </c>
      <c r="C945" s="353">
        <v>269999</v>
      </c>
    </row>
    <row r="946" spans="1:3" s="302" customFormat="1" ht="11.65" customHeight="1" outlineLevel="3" x14ac:dyDescent="0.2">
      <c r="A946" s="351" t="s">
        <v>195</v>
      </c>
      <c r="B946" s="352">
        <v>806</v>
      </c>
      <c r="C946" s="353">
        <v>539998</v>
      </c>
    </row>
    <row r="947" spans="1:3" s="302" customFormat="1" ht="11.65" customHeight="1" outlineLevel="3" x14ac:dyDescent="0.2">
      <c r="A947" s="347" t="s">
        <v>198</v>
      </c>
      <c r="B947" s="348">
        <v>2300</v>
      </c>
      <c r="C947" s="349">
        <v>1524235</v>
      </c>
    </row>
    <row r="948" spans="1:3" s="302" customFormat="1" ht="11.65" customHeight="1" x14ac:dyDescent="0.2">
      <c r="A948" s="351" t="s">
        <v>196</v>
      </c>
      <c r="B948" s="352">
        <v>460</v>
      </c>
      <c r="C948" s="353">
        <v>304847</v>
      </c>
    </row>
    <row r="949" spans="1:3" s="302" customFormat="1" ht="11.65" customHeight="1" collapsed="1" x14ac:dyDescent="0.2">
      <c r="A949" s="351" t="s">
        <v>197</v>
      </c>
      <c r="B949" s="352">
        <v>460</v>
      </c>
      <c r="C949" s="353">
        <v>304847</v>
      </c>
    </row>
    <row r="950" spans="1:3" s="302" customFormat="1" ht="11.65" customHeight="1" outlineLevel="1" collapsed="1" x14ac:dyDescent="0.2">
      <c r="A950" s="351" t="s">
        <v>8</v>
      </c>
      <c r="B950" s="352">
        <v>460</v>
      </c>
      <c r="C950" s="353">
        <v>304847</v>
      </c>
    </row>
    <row r="951" spans="1:3" s="302" customFormat="1" ht="11.65" customHeight="1" outlineLevel="2" x14ac:dyDescent="0.2">
      <c r="A951" s="351" t="s">
        <v>195</v>
      </c>
      <c r="B951" s="352">
        <v>920</v>
      </c>
      <c r="C951" s="353">
        <v>609694</v>
      </c>
    </row>
    <row r="952" spans="1:3" s="302" customFormat="1" ht="11.65" customHeight="1" outlineLevel="3" x14ac:dyDescent="0.2">
      <c r="A952" s="347" t="s">
        <v>199</v>
      </c>
      <c r="B952" s="348">
        <v>2300</v>
      </c>
      <c r="C952" s="349">
        <v>1524235</v>
      </c>
    </row>
    <row r="953" spans="1:3" s="302" customFormat="1" ht="11.65" customHeight="1" outlineLevel="3" x14ac:dyDescent="0.2">
      <c r="A953" s="351" t="s">
        <v>196</v>
      </c>
      <c r="B953" s="352">
        <v>460</v>
      </c>
      <c r="C953" s="353">
        <v>304847</v>
      </c>
    </row>
    <row r="954" spans="1:3" s="302" customFormat="1" ht="11.65" customHeight="1" outlineLevel="3" x14ac:dyDescent="0.2">
      <c r="A954" s="351" t="s">
        <v>197</v>
      </c>
      <c r="B954" s="352">
        <v>460</v>
      </c>
      <c r="C954" s="353">
        <v>304847</v>
      </c>
    </row>
    <row r="955" spans="1:3" s="302" customFormat="1" ht="11.65" customHeight="1" outlineLevel="3" x14ac:dyDescent="0.2">
      <c r="A955" s="351" t="s">
        <v>8</v>
      </c>
      <c r="B955" s="352">
        <v>460</v>
      </c>
      <c r="C955" s="353">
        <v>304847</v>
      </c>
    </row>
    <row r="956" spans="1:3" s="302" customFormat="1" ht="11.65" customHeight="1" outlineLevel="2" x14ac:dyDescent="0.2">
      <c r="A956" s="351" t="s">
        <v>195</v>
      </c>
      <c r="B956" s="352">
        <v>920</v>
      </c>
      <c r="C956" s="353">
        <v>609694</v>
      </c>
    </row>
    <row r="957" spans="1:3" s="302" customFormat="1" ht="11.65" customHeight="1" outlineLevel="3" x14ac:dyDescent="0.2">
      <c r="A957" s="347" t="s">
        <v>200</v>
      </c>
      <c r="B957" s="348">
        <v>2300</v>
      </c>
      <c r="C957" s="349">
        <v>1524239</v>
      </c>
    </row>
    <row r="958" spans="1:3" s="302" customFormat="1" ht="11.65" customHeight="1" outlineLevel="3" x14ac:dyDescent="0.2">
      <c r="A958" s="351" t="s">
        <v>196</v>
      </c>
      <c r="B958" s="352">
        <v>460</v>
      </c>
      <c r="C958" s="353">
        <v>304848</v>
      </c>
    </row>
    <row r="959" spans="1:3" s="302" customFormat="1" ht="11.65" customHeight="1" outlineLevel="3" x14ac:dyDescent="0.2">
      <c r="A959" s="351" t="s">
        <v>197</v>
      </c>
      <c r="B959" s="352">
        <v>460</v>
      </c>
      <c r="C959" s="353">
        <v>304848</v>
      </c>
    </row>
    <row r="960" spans="1:3" s="302" customFormat="1" ht="11.65" customHeight="1" outlineLevel="3" x14ac:dyDescent="0.2">
      <c r="A960" s="351" t="s">
        <v>8</v>
      </c>
      <c r="B960" s="352">
        <v>460</v>
      </c>
      <c r="C960" s="353">
        <v>304847</v>
      </c>
    </row>
    <row r="961" spans="1:3" s="302" customFormat="1" ht="11.65" customHeight="1" outlineLevel="3" x14ac:dyDescent="0.2">
      <c r="A961" s="351" t="s">
        <v>195</v>
      </c>
      <c r="B961" s="352">
        <v>920</v>
      </c>
      <c r="C961" s="353">
        <v>609696</v>
      </c>
    </row>
    <row r="962" spans="1:3" s="302" customFormat="1" ht="11.65" customHeight="1" outlineLevel="3" x14ac:dyDescent="0.2">
      <c r="A962" s="444" t="s">
        <v>23</v>
      </c>
      <c r="B962" s="444"/>
      <c r="C962" s="444"/>
    </row>
    <row r="963" spans="1:3" s="302" customFormat="1" ht="11.65" customHeight="1" outlineLevel="3" x14ac:dyDescent="0.2">
      <c r="A963" s="347" t="s">
        <v>3251</v>
      </c>
      <c r="B963" s="348">
        <v>2282</v>
      </c>
      <c r="C963" s="349">
        <v>1340187</v>
      </c>
    </row>
    <row r="964" spans="1:3" s="302" customFormat="1" ht="11.65" customHeight="1" outlineLevel="3" x14ac:dyDescent="0.2">
      <c r="A964" s="347" t="s">
        <v>194</v>
      </c>
      <c r="B964" s="350">
        <v>876</v>
      </c>
      <c r="C964" s="349">
        <v>515540</v>
      </c>
    </row>
    <row r="965" spans="1:3" s="302" customFormat="1" ht="11.65" customHeight="1" outlineLevel="3" x14ac:dyDescent="0.2">
      <c r="A965" s="351" t="s">
        <v>196</v>
      </c>
      <c r="B965" s="352">
        <v>175</v>
      </c>
      <c r="C965" s="353">
        <v>103108</v>
      </c>
    </row>
    <row r="966" spans="1:3" s="302" customFormat="1" ht="11.65" customHeight="1" outlineLevel="3" x14ac:dyDescent="0.2">
      <c r="A966" s="351" t="s">
        <v>197</v>
      </c>
      <c r="B966" s="352">
        <v>175</v>
      </c>
      <c r="C966" s="353">
        <v>103108</v>
      </c>
    </row>
    <row r="967" spans="1:3" s="302" customFormat="1" ht="11.65" customHeight="1" outlineLevel="2" x14ac:dyDescent="0.2">
      <c r="A967" s="351" t="s">
        <v>8</v>
      </c>
      <c r="B967" s="352">
        <v>176</v>
      </c>
      <c r="C967" s="353">
        <v>103108</v>
      </c>
    </row>
    <row r="968" spans="1:3" s="302" customFormat="1" ht="11.65" customHeight="1" outlineLevel="3" x14ac:dyDescent="0.2">
      <c r="A968" s="351" t="s">
        <v>195</v>
      </c>
      <c r="B968" s="352">
        <v>350</v>
      </c>
      <c r="C968" s="353">
        <v>206216</v>
      </c>
    </row>
    <row r="969" spans="1:3" s="302" customFormat="1" ht="11.65" customHeight="1" outlineLevel="3" x14ac:dyDescent="0.2">
      <c r="A969" s="347" t="s">
        <v>198</v>
      </c>
      <c r="B969" s="350">
        <v>466</v>
      </c>
      <c r="C969" s="349">
        <v>274885</v>
      </c>
    </row>
    <row r="970" spans="1:3" s="302" customFormat="1" ht="11.65" customHeight="1" outlineLevel="3" x14ac:dyDescent="0.2">
      <c r="A970" s="351" t="s">
        <v>196</v>
      </c>
      <c r="B970" s="352">
        <v>93</v>
      </c>
      <c r="C970" s="353">
        <v>54977</v>
      </c>
    </row>
    <row r="971" spans="1:3" s="302" customFormat="1" ht="11.65" customHeight="1" outlineLevel="3" x14ac:dyDescent="0.2">
      <c r="A971" s="351" t="s">
        <v>197</v>
      </c>
      <c r="B971" s="352">
        <v>93</v>
      </c>
      <c r="C971" s="353">
        <v>54977</v>
      </c>
    </row>
    <row r="972" spans="1:3" s="302" customFormat="1" ht="11.65" customHeight="1" outlineLevel="3" x14ac:dyDescent="0.2">
      <c r="A972" s="351" t="s">
        <v>8</v>
      </c>
      <c r="B972" s="352">
        <v>94</v>
      </c>
      <c r="C972" s="353">
        <v>54977</v>
      </c>
    </row>
    <row r="973" spans="1:3" s="302" customFormat="1" ht="11.65" customHeight="1" x14ac:dyDescent="0.2">
      <c r="A973" s="351" t="s">
        <v>195</v>
      </c>
      <c r="B973" s="352">
        <v>186</v>
      </c>
      <c r="C973" s="353">
        <v>109954</v>
      </c>
    </row>
    <row r="974" spans="1:3" s="302" customFormat="1" ht="11.65" customHeight="1" collapsed="1" x14ac:dyDescent="0.2">
      <c r="A974" s="347" t="s">
        <v>199</v>
      </c>
      <c r="B974" s="350">
        <v>466</v>
      </c>
      <c r="C974" s="349">
        <v>274885</v>
      </c>
    </row>
    <row r="975" spans="1:3" s="302" customFormat="1" ht="11.65" customHeight="1" outlineLevel="1" collapsed="1" x14ac:dyDescent="0.2">
      <c r="A975" s="351" t="s">
        <v>196</v>
      </c>
      <c r="B975" s="352">
        <v>93</v>
      </c>
      <c r="C975" s="353">
        <v>54977</v>
      </c>
    </row>
    <row r="976" spans="1:3" s="302" customFormat="1" ht="11.65" customHeight="1" outlineLevel="2" x14ac:dyDescent="0.2">
      <c r="A976" s="351" t="s">
        <v>197</v>
      </c>
      <c r="B976" s="352">
        <v>93</v>
      </c>
      <c r="C976" s="353">
        <v>54977</v>
      </c>
    </row>
    <row r="977" spans="1:3" s="302" customFormat="1" ht="11.65" customHeight="1" outlineLevel="3" x14ac:dyDescent="0.2">
      <c r="A977" s="351" t="s">
        <v>8</v>
      </c>
      <c r="B977" s="352">
        <v>94</v>
      </c>
      <c r="C977" s="353">
        <v>54977</v>
      </c>
    </row>
    <row r="978" spans="1:3" s="302" customFormat="1" ht="11.65" customHeight="1" outlineLevel="3" x14ac:dyDescent="0.2">
      <c r="A978" s="351" t="s">
        <v>195</v>
      </c>
      <c r="B978" s="352">
        <v>186</v>
      </c>
      <c r="C978" s="353">
        <v>109954</v>
      </c>
    </row>
    <row r="979" spans="1:3" s="302" customFormat="1" ht="11.65" customHeight="1" outlineLevel="3" x14ac:dyDescent="0.2">
      <c r="A979" s="347" t="s">
        <v>200</v>
      </c>
      <c r="B979" s="350">
        <v>474</v>
      </c>
      <c r="C979" s="349">
        <v>274877</v>
      </c>
    </row>
    <row r="980" spans="1:3" s="302" customFormat="1" ht="11.65" customHeight="1" outlineLevel="3" x14ac:dyDescent="0.2">
      <c r="A980" s="351" t="s">
        <v>196</v>
      </c>
      <c r="B980" s="352">
        <v>95</v>
      </c>
      <c r="C980" s="353">
        <v>54975</v>
      </c>
    </row>
    <row r="981" spans="1:3" s="302" customFormat="1" ht="11.65" customHeight="1" outlineLevel="3" x14ac:dyDescent="0.2">
      <c r="A981" s="351" t="s">
        <v>197</v>
      </c>
      <c r="B981" s="352">
        <v>96</v>
      </c>
      <c r="C981" s="353">
        <v>54975</v>
      </c>
    </row>
    <row r="982" spans="1:3" s="302" customFormat="1" ht="11.65" customHeight="1" outlineLevel="2" x14ac:dyDescent="0.2">
      <c r="A982" s="351" t="s">
        <v>8</v>
      </c>
      <c r="B982" s="352">
        <v>93</v>
      </c>
      <c r="C982" s="353">
        <v>54977</v>
      </c>
    </row>
    <row r="983" spans="1:3" s="302" customFormat="1" ht="11.65" customHeight="1" outlineLevel="3" x14ac:dyDescent="0.2">
      <c r="A983" s="351" t="s">
        <v>195</v>
      </c>
      <c r="B983" s="352">
        <v>190</v>
      </c>
      <c r="C983" s="353">
        <v>109950</v>
      </c>
    </row>
    <row r="984" spans="1:3" s="302" customFormat="1" ht="11.65" customHeight="1" outlineLevel="3" x14ac:dyDescent="0.2">
      <c r="A984" s="444" t="s">
        <v>49</v>
      </c>
      <c r="B984" s="444"/>
      <c r="C984" s="444"/>
    </row>
    <row r="985" spans="1:3" s="302" customFormat="1" ht="11.65" customHeight="1" outlineLevel="3" x14ac:dyDescent="0.2">
      <c r="A985" s="347" t="s">
        <v>3251</v>
      </c>
      <c r="B985" s="348">
        <v>1535</v>
      </c>
      <c r="C985" s="349">
        <v>901479</v>
      </c>
    </row>
    <row r="986" spans="1:3" s="302" customFormat="1" ht="11.65" customHeight="1" outlineLevel="3" x14ac:dyDescent="0.2">
      <c r="A986" s="347" t="s">
        <v>194</v>
      </c>
      <c r="B986" s="350">
        <v>214</v>
      </c>
      <c r="C986" s="349">
        <v>125238</v>
      </c>
    </row>
    <row r="987" spans="1:3" s="302" customFormat="1" ht="11.65" customHeight="1" outlineLevel="2" x14ac:dyDescent="0.2">
      <c r="A987" s="351" t="s">
        <v>197</v>
      </c>
      <c r="B987" s="352">
        <v>123</v>
      </c>
      <c r="C987" s="353">
        <v>71223</v>
      </c>
    </row>
    <row r="988" spans="1:3" s="302" customFormat="1" ht="11.65" customHeight="1" outlineLevel="3" x14ac:dyDescent="0.2">
      <c r="A988" s="351" t="s">
        <v>8</v>
      </c>
      <c r="B988" s="352">
        <v>38</v>
      </c>
      <c r="C988" s="353">
        <v>22539</v>
      </c>
    </row>
    <row r="989" spans="1:3" s="302" customFormat="1" ht="11.65" customHeight="1" outlineLevel="3" x14ac:dyDescent="0.2">
      <c r="A989" s="351" t="s">
        <v>195</v>
      </c>
      <c r="B989" s="352">
        <v>53</v>
      </c>
      <c r="C989" s="353">
        <v>31476</v>
      </c>
    </row>
    <row r="990" spans="1:3" s="302" customFormat="1" ht="11.65" customHeight="1" outlineLevel="3" x14ac:dyDescent="0.2">
      <c r="A990" s="347" t="s">
        <v>198</v>
      </c>
      <c r="B990" s="350">
        <v>445</v>
      </c>
      <c r="C990" s="349">
        <v>258749</v>
      </c>
    </row>
    <row r="991" spans="1:3" s="302" customFormat="1" ht="11.65" customHeight="1" outlineLevel="3" x14ac:dyDescent="0.2">
      <c r="A991" s="351" t="s">
        <v>196</v>
      </c>
      <c r="B991" s="352">
        <v>89</v>
      </c>
      <c r="C991" s="353">
        <v>51750</v>
      </c>
    </row>
    <row r="992" spans="1:3" s="302" customFormat="1" ht="11.65" customHeight="1" outlineLevel="3" x14ac:dyDescent="0.2">
      <c r="A992" s="351" t="s">
        <v>197</v>
      </c>
      <c r="B992" s="352">
        <v>89</v>
      </c>
      <c r="C992" s="353">
        <v>51750</v>
      </c>
    </row>
    <row r="993" spans="1:3" s="302" customFormat="1" ht="11.65" customHeight="1" outlineLevel="2" x14ac:dyDescent="0.2">
      <c r="A993" s="351" t="s">
        <v>8</v>
      </c>
      <c r="B993" s="352">
        <v>89</v>
      </c>
      <c r="C993" s="353">
        <v>51749</v>
      </c>
    </row>
    <row r="994" spans="1:3" s="302" customFormat="1" ht="11.65" customHeight="1" outlineLevel="3" x14ac:dyDescent="0.2">
      <c r="A994" s="351" t="s">
        <v>195</v>
      </c>
      <c r="B994" s="352">
        <v>178</v>
      </c>
      <c r="C994" s="353">
        <v>103500</v>
      </c>
    </row>
    <row r="995" spans="1:3" s="302" customFormat="1" ht="11.65" customHeight="1" outlineLevel="3" x14ac:dyDescent="0.2">
      <c r="A995" s="347" t="s">
        <v>199</v>
      </c>
      <c r="B995" s="350">
        <v>445</v>
      </c>
      <c r="C995" s="349">
        <v>258749</v>
      </c>
    </row>
    <row r="996" spans="1:3" s="302" customFormat="1" ht="11.65" customHeight="1" outlineLevel="3" x14ac:dyDescent="0.2">
      <c r="A996" s="351" t="s">
        <v>196</v>
      </c>
      <c r="B996" s="352">
        <v>89</v>
      </c>
      <c r="C996" s="353">
        <v>51750</v>
      </c>
    </row>
    <row r="997" spans="1:3" s="302" customFormat="1" ht="11.65" customHeight="1" outlineLevel="3" x14ac:dyDescent="0.2">
      <c r="A997" s="351" t="s">
        <v>197</v>
      </c>
      <c r="B997" s="352">
        <v>89</v>
      </c>
      <c r="C997" s="353">
        <v>51750</v>
      </c>
    </row>
    <row r="998" spans="1:3" s="302" customFormat="1" ht="11.65" customHeight="1" outlineLevel="3" x14ac:dyDescent="0.2">
      <c r="A998" s="351" t="s">
        <v>8</v>
      </c>
      <c r="B998" s="352">
        <v>89</v>
      </c>
      <c r="C998" s="353">
        <v>51749</v>
      </c>
    </row>
    <row r="999" spans="1:3" s="302" customFormat="1" ht="11.65" customHeight="1" x14ac:dyDescent="0.2">
      <c r="A999" s="351" t="s">
        <v>195</v>
      </c>
      <c r="B999" s="352">
        <v>178</v>
      </c>
      <c r="C999" s="353">
        <v>103500</v>
      </c>
    </row>
    <row r="1000" spans="1:3" s="302" customFormat="1" ht="11.65" customHeight="1" collapsed="1" x14ac:dyDescent="0.2">
      <c r="A1000" s="347" t="s">
        <v>200</v>
      </c>
      <c r="B1000" s="350">
        <v>431</v>
      </c>
      <c r="C1000" s="349">
        <v>258743</v>
      </c>
    </row>
    <row r="1001" spans="1:3" s="302" customFormat="1" ht="11.65" customHeight="1" outlineLevel="1" collapsed="1" x14ac:dyDescent="0.2">
      <c r="A1001" s="351" t="s">
        <v>196</v>
      </c>
      <c r="B1001" s="352">
        <v>86</v>
      </c>
      <c r="C1001" s="353">
        <v>51748</v>
      </c>
    </row>
    <row r="1002" spans="1:3" s="302" customFormat="1" ht="11.65" customHeight="1" outlineLevel="2" x14ac:dyDescent="0.2">
      <c r="A1002" s="351" t="s">
        <v>197</v>
      </c>
      <c r="B1002" s="352">
        <v>86</v>
      </c>
      <c r="C1002" s="353">
        <v>51749</v>
      </c>
    </row>
    <row r="1003" spans="1:3" s="302" customFormat="1" ht="11.65" customHeight="1" outlineLevel="3" x14ac:dyDescent="0.2">
      <c r="A1003" s="351" t="s">
        <v>8</v>
      </c>
      <c r="B1003" s="352">
        <v>87</v>
      </c>
      <c r="C1003" s="353">
        <v>51750</v>
      </c>
    </row>
    <row r="1004" spans="1:3" s="302" customFormat="1" ht="11.65" customHeight="1" outlineLevel="3" x14ac:dyDescent="0.2">
      <c r="A1004" s="351" t="s">
        <v>195</v>
      </c>
      <c r="B1004" s="352">
        <v>172</v>
      </c>
      <c r="C1004" s="353">
        <v>103496</v>
      </c>
    </row>
    <row r="1005" spans="1:3" s="302" customFormat="1" ht="11.65" customHeight="1" outlineLevel="3" x14ac:dyDescent="0.2">
      <c r="A1005" s="444" t="s">
        <v>50</v>
      </c>
      <c r="B1005" s="444"/>
      <c r="C1005" s="444"/>
    </row>
    <row r="1006" spans="1:3" s="302" customFormat="1" ht="11.65" customHeight="1" outlineLevel="3" x14ac:dyDescent="0.2">
      <c r="A1006" s="347" t="s">
        <v>3251</v>
      </c>
      <c r="B1006" s="348">
        <v>2041</v>
      </c>
      <c r="C1006" s="349">
        <v>1282233</v>
      </c>
    </row>
    <row r="1007" spans="1:3" s="302" customFormat="1" ht="11.65" customHeight="1" outlineLevel="2" x14ac:dyDescent="0.2">
      <c r="A1007" s="347" t="s">
        <v>194</v>
      </c>
      <c r="B1007" s="350">
        <v>320</v>
      </c>
      <c r="C1007" s="349">
        <v>194165</v>
      </c>
    </row>
    <row r="1008" spans="1:3" s="302" customFormat="1" ht="11.65" customHeight="1" outlineLevel="3" x14ac:dyDescent="0.2">
      <c r="A1008" s="351" t="s">
        <v>196</v>
      </c>
      <c r="B1008" s="352">
        <v>64</v>
      </c>
      <c r="C1008" s="353">
        <v>38833</v>
      </c>
    </row>
    <row r="1009" spans="1:3" s="302" customFormat="1" ht="11.65" customHeight="1" outlineLevel="3" x14ac:dyDescent="0.2">
      <c r="A1009" s="351" t="s">
        <v>197</v>
      </c>
      <c r="B1009" s="352">
        <v>64</v>
      </c>
      <c r="C1009" s="353">
        <v>38833</v>
      </c>
    </row>
    <row r="1010" spans="1:3" s="302" customFormat="1" ht="11.65" customHeight="1" outlineLevel="3" x14ac:dyDescent="0.2">
      <c r="A1010" s="351" t="s">
        <v>8</v>
      </c>
      <c r="B1010" s="352">
        <v>64</v>
      </c>
      <c r="C1010" s="353">
        <v>38833</v>
      </c>
    </row>
    <row r="1011" spans="1:3" s="302" customFormat="1" ht="11.65" customHeight="1" outlineLevel="3" x14ac:dyDescent="0.2">
      <c r="A1011" s="351" t="s">
        <v>195</v>
      </c>
      <c r="B1011" s="352">
        <v>128</v>
      </c>
      <c r="C1011" s="353">
        <v>77666</v>
      </c>
    </row>
    <row r="1012" spans="1:3" s="302" customFormat="1" ht="11.65" customHeight="1" outlineLevel="3" x14ac:dyDescent="0.2">
      <c r="A1012" s="347" t="s">
        <v>198</v>
      </c>
      <c r="B1012" s="350">
        <v>575</v>
      </c>
      <c r="C1012" s="349">
        <v>362690</v>
      </c>
    </row>
    <row r="1013" spans="1:3" s="302" customFormat="1" ht="11.65" customHeight="1" outlineLevel="2" x14ac:dyDescent="0.2">
      <c r="A1013" s="351" t="s">
        <v>196</v>
      </c>
      <c r="B1013" s="352">
        <v>115</v>
      </c>
      <c r="C1013" s="353">
        <v>72538</v>
      </c>
    </row>
    <row r="1014" spans="1:3" s="302" customFormat="1" ht="11.65" customHeight="1" outlineLevel="3" x14ac:dyDescent="0.2">
      <c r="A1014" s="351" t="s">
        <v>197</v>
      </c>
      <c r="B1014" s="352">
        <v>115</v>
      </c>
      <c r="C1014" s="353">
        <v>72538</v>
      </c>
    </row>
    <row r="1015" spans="1:3" s="302" customFormat="1" ht="11.65" customHeight="1" outlineLevel="3" x14ac:dyDescent="0.2">
      <c r="A1015" s="351" t="s">
        <v>8</v>
      </c>
      <c r="B1015" s="352">
        <v>115</v>
      </c>
      <c r="C1015" s="353">
        <v>72538</v>
      </c>
    </row>
    <row r="1016" spans="1:3" s="302" customFormat="1" ht="11.65" customHeight="1" outlineLevel="3" x14ac:dyDescent="0.2">
      <c r="A1016" s="351" t="s">
        <v>195</v>
      </c>
      <c r="B1016" s="352">
        <v>230</v>
      </c>
      <c r="C1016" s="353">
        <v>145076</v>
      </c>
    </row>
    <row r="1017" spans="1:3" s="302" customFormat="1" ht="11.65" customHeight="1" outlineLevel="3" x14ac:dyDescent="0.2">
      <c r="A1017" s="347" t="s">
        <v>199</v>
      </c>
      <c r="B1017" s="350">
        <v>575</v>
      </c>
      <c r="C1017" s="349">
        <v>362690</v>
      </c>
    </row>
    <row r="1018" spans="1:3" s="302" customFormat="1" ht="11.65" customHeight="1" outlineLevel="3" x14ac:dyDescent="0.2">
      <c r="A1018" s="351" t="s">
        <v>196</v>
      </c>
      <c r="B1018" s="352">
        <v>115</v>
      </c>
      <c r="C1018" s="353">
        <v>72538</v>
      </c>
    </row>
    <row r="1019" spans="1:3" s="302" customFormat="1" ht="11.65" customHeight="1" outlineLevel="2" x14ac:dyDescent="0.2">
      <c r="A1019" s="351" t="s">
        <v>197</v>
      </c>
      <c r="B1019" s="352">
        <v>115</v>
      </c>
      <c r="C1019" s="353">
        <v>72538</v>
      </c>
    </row>
    <row r="1020" spans="1:3" s="302" customFormat="1" ht="11.65" customHeight="1" outlineLevel="3" x14ac:dyDescent="0.2">
      <c r="A1020" s="351" t="s">
        <v>8</v>
      </c>
      <c r="B1020" s="352">
        <v>115</v>
      </c>
      <c r="C1020" s="353">
        <v>72538</v>
      </c>
    </row>
    <row r="1021" spans="1:3" s="302" customFormat="1" ht="11.65" customHeight="1" outlineLevel="3" x14ac:dyDescent="0.2">
      <c r="A1021" s="351" t="s">
        <v>195</v>
      </c>
      <c r="B1021" s="352">
        <v>230</v>
      </c>
      <c r="C1021" s="353">
        <v>145076</v>
      </c>
    </row>
    <row r="1022" spans="1:3" s="302" customFormat="1" ht="11.65" customHeight="1" outlineLevel="3" x14ac:dyDescent="0.2">
      <c r="A1022" s="347" t="s">
        <v>200</v>
      </c>
      <c r="B1022" s="350">
        <v>571</v>
      </c>
      <c r="C1022" s="349">
        <v>362688</v>
      </c>
    </row>
    <row r="1023" spans="1:3" s="302" customFormat="1" ht="11.65" customHeight="1" outlineLevel="3" x14ac:dyDescent="0.2">
      <c r="A1023" s="351" t="s">
        <v>196</v>
      </c>
      <c r="B1023" s="352">
        <v>114</v>
      </c>
      <c r="C1023" s="353">
        <v>72538</v>
      </c>
    </row>
    <row r="1024" spans="1:3" s="302" customFormat="1" ht="11.65" customHeight="1" outlineLevel="3" x14ac:dyDescent="0.2">
      <c r="A1024" s="351" t="s">
        <v>197</v>
      </c>
      <c r="B1024" s="352">
        <v>114</v>
      </c>
      <c r="C1024" s="353">
        <v>72538</v>
      </c>
    </row>
    <row r="1025" spans="1:3" s="302" customFormat="1" ht="11.65" customHeight="1" x14ac:dyDescent="0.2">
      <c r="A1025" s="351" t="s">
        <v>8</v>
      </c>
      <c r="B1025" s="352">
        <v>114</v>
      </c>
      <c r="C1025" s="353">
        <v>72536</v>
      </c>
    </row>
    <row r="1026" spans="1:3" s="302" customFormat="1" ht="11.65" customHeight="1" collapsed="1" x14ac:dyDescent="0.2">
      <c r="A1026" s="351" t="s">
        <v>195</v>
      </c>
      <c r="B1026" s="352">
        <v>229</v>
      </c>
      <c r="C1026" s="353">
        <v>145076</v>
      </c>
    </row>
    <row r="1027" spans="1:3" s="302" customFormat="1" ht="11.65" customHeight="1" outlineLevel="2" x14ac:dyDescent="0.2">
      <c r="A1027" s="444" t="s">
        <v>51</v>
      </c>
      <c r="B1027" s="444"/>
      <c r="C1027" s="444"/>
    </row>
    <row r="1028" spans="1:3" s="302" customFormat="1" ht="11.65" customHeight="1" outlineLevel="3" x14ac:dyDescent="0.2">
      <c r="A1028" s="347" t="s">
        <v>3251</v>
      </c>
      <c r="B1028" s="348">
        <v>1095</v>
      </c>
      <c r="C1028" s="349">
        <v>688017</v>
      </c>
    </row>
    <row r="1029" spans="1:3" s="302" customFormat="1" ht="11.65" customHeight="1" outlineLevel="3" x14ac:dyDescent="0.2">
      <c r="A1029" s="347" t="s">
        <v>194</v>
      </c>
      <c r="B1029" s="350">
        <v>263</v>
      </c>
      <c r="C1029" s="349">
        <v>163155</v>
      </c>
    </row>
    <row r="1030" spans="1:3" s="302" customFormat="1" ht="11.65" customHeight="1" outlineLevel="3" x14ac:dyDescent="0.2">
      <c r="A1030" s="351" t="s">
        <v>196</v>
      </c>
      <c r="B1030" s="352">
        <v>67</v>
      </c>
      <c r="C1030" s="353">
        <v>41640</v>
      </c>
    </row>
    <row r="1031" spans="1:3" s="302" customFormat="1" ht="11.65" customHeight="1" outlineLevel="3" x14ac:dyDescent="0.2">
      <c r="A1031" s="351" t="s">
        <v>197</v>
      </c>
      <c r="B1031" s="352">
        <v>159</v>
      </c>
      <c r="C1031" s="353">
        <v>95975</v>
      </c>
    </row>
    <row r="1032" spans="1:3" s="302" customFormat="1" ht="11.65" customHeight="1" outlineLevel="3" x14ac:dyDescent="0.2">
      <c r="A1032" s="351" t="s">
        <v>8</v>
      </c>
      <c r="B1032" s="352">
        <v>18</v>
      </c>
      <c r="C1032" s="353">
        <v>12450</v>
      </c>
    </row>
    <row r="1033" spans="1:3" s="302" customFormat="1" ht="11.65" customHeight="1" outlineLevel="2" x14ac:dyDescent="0.2">
      <c r="A1033" s="351" t="s">
        <v>195</v>
      </c>
      <c r="B1033" s="352">
        <v>19</v>
      </c>
      <c r="C1033" s="353">
        <v>13090</v>
      </c>
    </row>
    <row r="1034" spans="1:3" s="302" customFormat="1" ht="11.65" customHeight="1" outlineLevel="3" x14ac:dyDescent="0.2">
      <c r="A1034" s="347" t="s">
        <v>198</v>
      </c>
      <c r="B1034" s="350">
        <v>280</v>
      </c>
      <c r="C1034" s="349">
        <v>174955</v>
      </c>
    </row>
    <row r="1035" spans="1:3" s="302" customFormat="1" ht="11.65" customHeight="1" outlineLevel="3" x14ac:dyDescent="0.2">
      <c r="A1035" s="351" t="s">
        <v>196</v>
      </c>
      <c r="B1035" s="352">
        <v>56</v>
      </c>
      <c r="C1035" s="353">
        <v>34991</v>
      </c>
    </row>
    <row r="1036" spans="1:3" s="302" customFormat="1" ht="11.65" customHeight="1" outlineLevel="3" x14ac:dyDescent="0.2">
      <c r="A1036" s="351" t="s">
        <v>197</v>
      </c>
      <c r="B1036" s="352">
        <v>56</v>
      </c>
      <c r="C1036" s="353">
        <v>34991</v>
      </c>
    </row>
    <row r="1037" spans="1:3" s="302" customFormat="1" ht="11.65" customHeight="1" outlineLevel="3" x14ac:dyDescent="0.2">
      <c r="A1037" s="351" t="s">
        <v>8</v>
      </c>
      <c r="B1037" s="352">
        <v>56</v>
      </c>
      <c r="C1037" s="353">
        <v>34991</v>
      </c>
    </row>
    <row r="1038" spans="1:3" s="302" customFormat="1" ht="11.65" customHeight="1" outlineLevel="3" x14ac:dyDescent="0.2">
      <c r="A1038" s="351" t="s">
        <v>195</v>
      </c>
      <c r="B1038" s="352">
        <v>112</v>
      </c>
      <c r="C1038" s="353">
        <v>69982</v>
      </c>
    </row>
    <row r="1039" spans="1:3" s="302" customFormat="1" ht="11.65" customHeight="1" outlineLevel="2" x14ac:dyDescent="0.2">
      <c r="A1039" s="347" t="s">
        <v>199</v>
      </c>
      <c r="B1039" s="350">
        <v>280</v>
      </c>
      <c r="C1039" s="349">
        <v>174955</v>
      </c>
    </row>
    <row r="1040" spans="1:3" s="302" customFormat="1" ht="11.65" customHeight="1" outlineLevel="3" x14ac:dyDescent="0.2">
      <c r="A1040" s="351" t="s">
        <v>196</v>
      </c>
      <c r="B1040" s="352">
        <v>56</v>
      </c>
      <c r="C1040" s="353">
        <v>34991</v>
      </c>
    </row>
    <row r="1041" spans="1:3" s="302" customFormat="1" ht="11.65" customHeight="1" outlineLevel="3" x14ac:dyDescent="0.2">
      <c r="A1041" s="351" t="s">
        <v>197</v>
      </c>
      <c r="B1041" s="352">
        <v>56</v>
      </c>
      <c r="C1041" s="353">
        <v>34991</v>
      </c>
    </row>
    <row r="1042" spans="1:3" s="302" customFormat="1" ht="11.65" customHeight="1" outlineLevel="3" x14ac:dyDescent="0.2">
      <c r="A1042" s="351" t="s">
        <v>8</v>
      </c>
      <c r="B1042" s="352">
        <v>56</v>
      </c>
      <c r="C1042" s="353">
        <v>34991</v>
      </c>
    </row>
    <row r="1043" spans="1:3" s="302" customFormat="1" ht="11.65" customHeight="1" outlineLevel="3" x14ac:dyDescent="0.2">
      <c r="A1043" s="351" t="s">
        <v>195</v>
      </c>
      <c r="B1043" s="352">
        <v>112</v>
      </c>
      <c r="C1043" s="353">
        <v>69982</v>
      </c>
    </row>
    <row r="1044" spans="1:3" s="302" customFormat="1" ht="11.65" customHeight="1" outlineLevel="3" x14ac:dyDescent="0.2">
      <c r="A1044" s="347" t="s">
        <v>200</v>
      </c>
      <c r="B1044" s="350">
        <v>272</v>
      </c>
      <c r="C1044" s="349">
        <v>174952</v>
      </c>
    </row>
    <row r="1045" spans="1:3" s="302" customFormat="1" ht="11.65" customHeight="1" outlineLevel="2" x14ac:dyDescent="0.2">
      <c r="A1045" s="351" t="s">
        <v>196</v>
      </c>
      <c r="B1045" s="352">
        <v>54</v>
      </c>
      <c r="C1045" s="353">
        <v>34990</v>
      </c>
    </row>
    <row r="1046" spans="1:3" s="302" customFormat="1" ht="11.65" customHeight="1" outlineLevel="3" x14ac:dyDescent="0.2">
      <c r="A1046" s="351" t="s">
        <v>197</v>
      </c>
      <c r="B1046" s="352">
        <v>54</v>
      </c>
      <c r="C1046" s="353">
        <v>34990</v>
      </c>
    </row>
    <row r="1047" spans="1:3" s="302" customFormat="1" ht="11.65" customHeight="1" outlineLevel="3" x14ac:dyDescent="0.2">
      <c r="A1047" s="351" t="s">
        <v>8</v>
      </c>
      <c r="B1047" s="352">
        <v>54</v>
      </c>
      <c r="C1047" s="353">
        <v>34992</v>
      </c>
    </row>
    <row r="1048" spans="1:3" s="302" customFormat="1" ht="11.65" customHeight="1" outlineLevel="3" x14ac:dyDescent="0.2">
      <c r="A1048" s="351" t="s">
        <v>195</v>
      </c>
      <c r="B1048" s="352">
        <v>110</v>
      </c>
      <c r="C1048" s="353">
        <v>69980</v>
      </c>
    </row>
    <row r="1049" spans="1:3" s="302" customFormat="1" ht="11.65" customHeight="1" outlineLevel="3" x14ac:dyDescent="0.2">
      <c r="A1049" s="444" t="s">
        <v>52</v>
      </c>
      <c r="B1049" s="444"/>
      <c r="C1049" s="444"/>
    </row>
    <row r="1050" spans="1:3" s="302" customFormat="1" ht="11.65" customHeight="1" x14ac:dyDescent="0.2">
      <c r="A1050" s="347" t="s">
        <v>3251</v>
      </c>
      <c r="B1050" s="348">
        <v>1529</v>
      </c>
      <c r="C1050" s="349">
        <v>897960</v>
      </c>
    </row>
    <row r="1051" spans="1:3" s="302" customFormat="1" ht="11.65" customHeight="1" collapsed="1" x14ac:dyDescent="0.2">
      <c r="A1051" s="347" t="s">
        <v>194</v>
      </c>
      <c r="B1051" s="350">
        <v>155</v>
      </c>
      <c r="C1051" s="349">
        <v>90295</v>
      </c>
    </row>
    <row r="1052" spans="1:3" s="302" customFormat="1" ht="11.65" customHeight="1" outlineLevel="1" collapsed="1" x14ac:dyDescent="0.2">
      <c r="A1052" s="351" t="s">
        <v>196</v>
      </c>
      <c r="B1052" s="352">
        <v>31</v>
      </c>
      <c r="C1052" s="353">
        <v>18059</v>
      </c>
    </row>
    <row r="1053" spans="1:3" s="302" customFormat="1" ht="11.65" customHeight="1" outlineLevel="2" x14ac:dyDescent="0.2">
      <c r="A1053" s="351" t="s">
        <v>197</v>
      </c>
      <c r="B1053" s="352">
        <v>31</v>
      </c>
      <c r="C1053" s="353">
        <v>18059</v>
      </c>
    </row>
    <row r="1054" spans="1:3" s="302" customFormat="1" ht="11.65" customHeight="1" outlineLevel="3" x14ac:dyDescent="0.2">
      <c r="A1054" s="351" t="s">
        <v>8</v>
      </c>
      <c r="B1054" s="352">
        <v>31</v>
      </c>
      <c r="C1054" s="353">
        <v>18059</v>
      </c>
    </row>
    <row r="1055" spans="1:3" s="302" customFormat="1" ht="11.65" customHeight="1" outlineLevel="3" x14ac:dyDescent="0.2">
      <c r="A1055" s="351" t="s">
        <v>195</v>
      </c>
      <c r="B1055" s="352">
        <v>62</v>
      </c>
      <c r="C1055" s="353">
        <v>36118</v>
      </c>
    </row>
    <row r="1056" spans="1:3" s="302" customFormat="1" ht="11.65" customHeight="1" outlineLevel="3" x14ac:dyDescent="0.2">
      <c r="A1056" s="347" t="s">
        <v>198</v>
      </c>
      <c r="B1056" s="350">
        <v>460</v>
      </c>
      <c r="C1056" s="349">
        <v>269220</v>
      </c>
    </row>
    <row r="1057" spans="1:3" s="302" customFormat="1" ht="11.65" customHeight="1" outlineLevel="3" x14ac:dyDescent="0.2">
      <c r="A1057" s="351" t="s">
        <v>196</v>
      </c>
      <c r="B1057" s="352">
        <v>92</v>
      </c>
      <c r="C1057" s="353">
        <v>53844</v>
      </c>
    </row>
    <row r="1058" spans="1:3" s="302" customFormat="1" ht="11.65" customHeight="1" outlineLevel="3" x14ac:dyDescent="0.2">
      <c r="A1058" s="351" t="s">
        <v>197</v>
      </c>
      <c r="B1058" s="352">
        <v>92</v>
      </c>
      <c r="C1058" s="353">
        <v>53844</v>
      </c>
    </row>
    <row r="1059" spans="1:3" s="302" customFormat="1" ht="11.65" customHeight="1" outlineLevel="2" x14ac:dyDescent="0.2">
      <c r="A1059" s="351" t="s">
        <v>8</v>
      </c>
      <c r="B1059" s="352">
        <v>92</v>
      </c>
      <c r="C1059" s="353">
        <v>53844</v>
      </c>
    </row>
    <row r="1060" spans="1:3" s="302" customFormat="1" ht="11.65" customHeight="1" outlineLevel="3" x14ac:dyDescent="0.2">
      <c r="A1060" s="351" t="s">
        <v>195</v>
      </c>
      <c r="B1060" s="352">
        <v>184</v>
      </c>
      <c r="C1060" s="353">
        <v>107688</v>
      </c>
    </row>
    <row r="1061" spans="1:3" s="302" customFormat="1" ht="11.65" customHeight="1" outlineLevel="3" x14ac:dyDescent="0.2">
      <c r="A1061" s="347" t="s">
        <v>199</v>
      </c>
      <c r="B1061" s="350">
        <v>460</v>
      </c>
      <c r="C1061" s="349">
        <v>269220</v>
      </c>
    </row>
    <row r="1062" spans="1:3" s="302" customFormat="1" ht="11.65" customHeight="1" outlineLevel="3" x14ac:dyDescent="0.2">
      <c r="A1062" s="351" t="s">
        <v>196</v>
      </c>
      <c r="B1062" s="352">
        <v>92</v>
      </c>
      <c r="C1062" s="353">
        <v>53844</v>
      </c>
    </row>
    <row r="1063" spans="1:3" s="302" customFormat="1" ht="11.65" customHeight="1" outlineLevel="3" x14ac:dyDescent="0.2">
      <c r="A1063" s="351" t="s">
        <v>197</v>
      </c>
      <c r="B1063" s="352">
        <v>92</v>
      </c>
      <c r="C1063" s="353">
        <v>53844</v>
      </c>
    </row>
    <row r="1064" spans="1:3" s="302" customFormat="1" ht="11.65" customHeight="1" outlineLevel="3" x14ac:dyDescent="0.2">
      <c r="A1064" s="351" t="s">
        <v>8</v>
      </c>
      <c r="B1064" s="352">
        <v>92</v>
      </c>
      <c r="C1064" s="353">
        <v>53844</v>
      </c>
    </row>
    <row r="1065" spans="1:3" s="302" customFormat="1" ht="11.65" customHeight="1" outlineLevel="2" x14ac:dyDescent="0.2">
      <c r="A1065" s="351" t="s">
        <v>195</v>
      </c>
      <c r="B1065" s="352">
        <v>184</v>
      </c>
      <c r="C1065" s="353">
        <v>107688</v>
      </c>
    </row>
    <row r="1066" spans="1:3" s="302" customFormat="1" ht="11.65" customHeight="1" outlineLevel="3" x14ac:dyDescent="0.2">
      <c r="A1066" s="347" t="s">
        <v>200</v>
      </c>
      <c r="B1066" s="350">
        <v>454</v>
      </c>
      <c r="C1066" s="349">
        <v>269225</v>
      </c>
    </row>
    <row r="1067" spans="1:3" s="302" customFormat="1" ht="11.65" customHeight="1" outlineLevel="3" x14ac:dyDescent="0.2">
      <c r="A1067" s="351" t="s">
        <v>196</v>
      </c>
      <c r="B1067" s="352">
        <v>91</v>
      </c>
      <c r="C1067" s="353">
        <v>53845</v>
      </c>
    </row>
    <row r="1068" spans="1:3" s="302" customFormat="1" ht="11.65" customHeight="1" outlineLevel="3" x14ac:dyDescent="0.2">
      <c r="A1068" s="351" t="s">
        <v>197</v>
      </c>
      <c r="B1068" s="352">
        <v>90</v>
      </c>
      <c r="C1068" s="353">
        <v>53845</v>
      </c>
    </row>
    <row r="1069" spans="1:3" s="302" customFormat="1" ht="11.65" customHeight="1" outlineLevel="3" x14ac:dyDescent="0.2">
      <c r="A1069" s="351" t="s">
        <v>8</v>
      </c>
      <c r="B1069" s="352">
        <v>91</v>
      </c>
      <c r="C1069" s="353">
        <v>53845</v>
      </c>
    </row>
    <row r="1070" spans="1:3" s="302" customFormat="1" ht="11.65" customHeight="1" outlineLevel="3" x14ac:dyDescent="0.2">
      <c r="A1070" s="351" t="s">
        <v>195</v>
      </c>
      <c r="B1070" s="352">
        <v>182</v>
      </c>
      <c r="C1070" s="353">
        <v>107690</v>
      </c>
    </row>
    <row r="1071" spans="1:3" s="302" customFormat="1" ht="11.65" customHeight="1" outlineLevel="3" x14ac:dyDescent="0.2">
      <c r="A1071" s="444" t="s">
        <v>53</v>
      </c>
      <c r="B1071" s="444"/>
      <c r="C1071" s="444"/>
    </row>
    <row r="1072" spans="1:3" s="302" customFormat="1" ht="11.65" customHeight="1" outlineLevel="3" x14ac:dyDescent="0.2">
      <c r="A1072" s="347" t="s">
        <v>3251</v>
      </c>
      <c r="B1072" s="348">
        <v>3227</v>
      </c>
      <c r="C1072" s="349">
        <v>2027273</v>
      </c>
    </row>
    <row r="1073" spans="1:3" s="302" customFormat="1" ht="11.65" customHeight="1" outlineLevel="3" x14ac:dyDescent="0.2">
      <c r="A1073" s="347" t="s">
        <v>194</v>
      </c>
      <c r="B1073" s="350">
        <v>605</v>
      </c>
      <c r="C1073" s="349">
        <v>352019</v>
      </c>
    </row>
    <row r="1074" spans="1:3" s="302" customFormat="1" ht="11.65" customHeight="1" outlineLevel="3" x14ac:dyDescent="0.2">
      <c r="A1074" s="351" t="s">
        <v>196</v>
      </c>
      <c r="B1074" s="352">
        <v>108</v>
      </c>
      <c r="C1074" s="353">
        <v>60466</v>
      </c>
    </row>
    <row r="1075" spans="1:3" s="302" customFormat="1" ht="11.65" customHeight="1" outlineLevel="3" x14ac:dyDescent="0.2">
      <c r="A1075" s="351" t="s">
        <v>197</v>
      </c>
      <c r="B1075" s="352">
        <v>115</v>
      </c>
      <c r="C1075" s="353">
        <v>65844</v>
      </c>
    </row>
    <row r="1076" spans="1:3" s="302" customFormat="1" ht="11.65" customHeight="1" x14ac:dyDescent="0.2">
      <c r="A1076" s="351" t="s">
        <v>8</v>
      </c>
      <c r="B1076" s="352">
        <v>100</v>
      </c>
      <c r="C1076" s="353">
        <v>54349</v>
      </c>
    </row>
    <row r="1077" spans="1:3" s="302" customFormat="1" ht="11.65" customHeight="1" collapsed="1" x14ac:dyDescent="0.2">
      <c r="A1077" s="351" t="s">
        <v>195</v>
      </c>
      <c r="B1077" s="352">
        <v>282</v>
      </c>
      <c r="C1077" s="353">
        <v>171360</v>
      </c>
    </row>
    <row r="1078" spans="1:3" s="302" customFormat="1" ht="11.65" customHeight="1" outlineLevel="1" collapsed="1" x14ac:dyDescent="0.2">
      <c r="A1078" s="347" t="s">
        <v>198</v>
      </c>
      <c r="B1078" s="350">
        <v>875</v>
      </c>
      <c r="C1078" s="349">
        <v>558419</v>
      </c>
    </row>
    <row r="1079" spans="1:3" s="302" customFormat="1" ht="11.65" customHeight="1" outlineLevel="2" x14ac:dyDescent="0.2">
      <c r="A1079" s="351" t="s">
        <v>196</v>
      </c>
      <c r="B1079" s="352">
        <v>175</v>
      </c>
      <c r="C1079" s="353">
        <v>111684</v>
      </c>
    </row>
    <row r="1080" spans="1:3" s="302" customFormat="1" ht="11.65" customHeight="1" outlineLevel="3" x14ac:dyDescent="0.2">
      <c r="A1080" s="351" t="s">
        <v>197</v>
      </c>
      <c r="B1080" s="352">
        <v>175</v>
      </c>
      <c r="C1080" s="353">
        <v>111684</v>
      </c>
    </row>
    <row r="1081" spans="1:3" s="302" customFormat="1" ht="11.65" customHeight="1" outlineLevel="3" x14ac:dyDescent="0.2">
      <c r="A1081" s="351" t="s">
        <v>8</v>
      </c>
      <c r="B1081" s="352">
        <v>175</v>
      </c>
      <c r="C1081" s="353">
        <v>111683</v>
      </c>
    </row>
    <row r="1082" spans="1:3" s="302" customFormat="1" ht="11.65" customHeight="1" outlineLevel="3" x14ac:dyDescent="0.2">
      <c r="A1082" s="351" t="s">
        <v>195</v>
      </c>
      <c r="B1082" s="352">
        <v>350</v>
      </c>
      <c r="C1082" s="353">
        <v>223368</v>
      </c>
    </row>
    <row r="1083" spans="1:3" s="302" customFormat="1" ht="11.65" customHeight="1" outlineLevel="3" x14ac:dyDescent="0.2">
      <c r="A1083" s="347" t="s">
        <v>199</v>
      </c>
      <c r="B1083" s="350">
        <v>875</v>
      </c>
      <c r="C1083" s="349">
        <v>558419</v>
      </c>
    </row>
    <row r="1084" spans="1:3" s="302" customFormat="1" ht="11.65" customHeight="1" outlineLevel="3" x14ac:dyDescent="0.2">
      <c r="A1084" s="351" t="s">
        <v>196</v>
      </c>
      <c r="B1084" s="352">
        <v>175</v>
      </c>
      <c r="C1084" s="353">
        <v>111684</v>
      </c>
    </row>
    <row r="1085" spans="1:3" s="302" customFormat="1" ht="11.65" customHeight="1" outlineLevel="2" x14ac:dyDescent="0.2">
      <c r="A1085" s="351" t="s">
        <v>197</v>
      </c>
      <c r="B1085" s="352">
        <v>175</v>
      </c>
      <c r="C1085" s="353">
        <v>111684</v>
      </c>
    </row>
    <row r="1086" spans="1:3" s="302" customFormat="1" ht="11.65" customHeight="1" outlineLevel="3" x14ac:dyDescent="0.2">
      <c r="A1086" s="351" t="s">
        <v>8</v>
      </c>
      <c r="B1086" s="352">
        <v>175</v>
      </c>
      <c r="C1086" s="353">
        <v>111683</v>
      </c>
    </row>
    <row r="1087" spans="1:3" s="302" customFormat="1" ht="11.65" customHeight="1" outlineLevel="3" x14ac:dyDescent="0.2">
      <c r="A1087" s="351" t="s">
        <v>195</v>
      </c>
      <c r="B1087" s="352">
        <v>350</v>
      </c>
      <c r="C1087" s="353">
        <v>223368</v>
      </c>
    </row>
    <row r="1088" spans="1:3" s="302" customFormat="1" ht="11.65" customHeight="1" outlineLevel="3" x14ac:dyDescent="0.2">
      <c r="A1088" s="347" t="s">
        <v>200</v>
      </c>
      <c r="B1088" s="350">
        <v>872</v>
      </c>
      <c r="C1088" s="349">
        <v>558416</v>
      </c>
    </row>
    <row r="1089" spans="1:3" s="302" customFormat="1" ht="11.65" customHeight="1" outlineLevel="3" x14ac:dyDescent="0.2">
      <c r="A1089" s="351" t="s">
        <v>196</v>
      </c>
      <c r="B1089" s="352">
        <v>174</v>
      </c>
      <c r="C1089" s="353">
        <v>111683</v>
      </c>
    </row>
    <row r="1090" spans="1:3" s="302" customFormat="1" ht="11.65" customHeight="1" outlineLevel="3" x14ac:dyDescent="0.2">
      <c r="A1090" s="351" t="s">
        <v>197</v>
      </c>
      <c r="B1090" s="352">
        <v>174</v>
      </c>
      <c r="C1090" s="353">
        <v>111683</v>
      </c>
    </row>
    <row r="1091" spans="1:3" s="302" customFormat="1" ht="11.65" customHeight="1" outlineLevel="2" x14ac:dyDescent="0.2">
      <c r="A1091" s="351" t="s">
        <v>8</v>
      </c>
      <c r="B1091" s="352">
        <v>176</v>
      </c>
      <c r="C1091" s="353">
        <v>111684</v>
      </c>
    </row>
    <row r="1092" spans="1:3" s="302" customFormat="1" ht="11.65" customHeight="1" outlineLevel="3" x14ac:dyDescent="0.2">
      <c r="A1092" s="351" t="s">
        <v>195</v>
      </c>
      <c r="B1092" s="352">
        <v>348</v>
      </c>
      <c r="C1092" s="353">
        <v>223366</v>
      </c>
    </row>
    <row r="1093" spans="1:3" s="302" customFormat="1" ht="11.65" customHeight="1" outlineLevel="3" x14ac:dyDescent="0.2">
      <c r="A1093" s="444" t="s">
        <v>54</v>
      </c>
      <c r="B1093" s="444"/>
      <c r="C1093" s="444"/>
    </row>
    <row r="1094" spans="1:3" s="302" customFormat="1" ht="11.65" customHeight="1" outlineLevel="3" x14ac:dyDescent="0.2">
      <c r="A1094" s="347" t="s">
        <v>3251</v>
      </c>
      <c r="B1094" s="350">
        <v>697</v>
      </c>
      <c r="C1094" s="349">
        <v>409342</v>
      </c>
    </row>
    <row r="1095" spans="1:3" s="302" customFormat="1" ht="11.65" customHeight="1" outlineLevel="3" x14ac:dyDescent="0.2">
      <c r="A1095" s="347" t="s">
        <v>194</v>
      </c>
      <c r="B1095" s="350">
        <v>75</v>
      </c>
      <c r="C1095" s="349">
        <v>41250</v>
      </c>
    </row>
    <row r="1096" spans="1:3" s="302" customFormat="1" ht="11.65" customHeight="1" outlineLevel="2" x14ac:dyDescent="0.2">
      <c r="A1096" s="351" t="s">
        <v>196</v>
      </c>
      <c r="B1096" s="352">
        <v>15</v>
      </c>
      <c r="C1096" s="353">
        <v>8250</v>
      </c>
    </row>
    <row r="1097" spans="1:3" s="302" customFormat="1" ht="11.65" customHeight="1" outlineLevel="3" x14ac:dyDescent="0.2">
      <c r="A1097" s="351" t="s">
        <v>197</v>
      </c>
      <c r="B1097" s="352">
        <v>15</v>
      </c>
      <c r="C1097" s="353">
        <v>8250</v>
      </c>
    </row>
    <row r="1098" spans="1:3" s="302" customFormat="1" ht="11.65" customHeight="1" outlineLevel="3" x14ac:dyDescent="0.2">
      <c r="A1098" s="351" t="s">
        <v>8</v>
      </c>
      <c r="B1098" s="352">
        <v>15</v>
      </c>
      <c r="C1098" s="353">
        <v>8250</v>
      </c>
    </row>
    <row r="1099" spans="1:3" s="302" customFormat="1" ht="11.65" customHeight="1" outlineLevel="3" x14ac:dyDescent="0.2">
      <c r="A1099" s="351" t="s">
        <v>195</v>
      </c>
      <c r="B1099" s="352">
        <v>30</v>
      </c>
      <c r="C1099" s="353">
        <v>16500</v>
      </c>
    </row>
    <row r="1100" spans="1:3" s="302" customFormat="1" ht="11.65" customHeight="1" outlineLevel="3" x14ac:dyDescent="0.2">
      <c r="A1100" s="347" t="s">
        <v>198</v>
      </c>
      <c r="B1100" s="350">
        <v>210</v>
      </c>
      <c r="C1100" s="349">
        <v>122700</v>
      </c>
    </row>
    <row r="1101" spans="1:3" s="302" customFormat="1" ht="11.65" customHeight="1" outlineLevel="3" x14ac:dyDescent="0.2">
      <c r="A1101" s="351" t="s">
        <v>196</v>
      </c>
      <c r="B1101" s="352">
        <v>42</v>
      </c>
      <c r="C1101" s="353">
        <v>24540</v>
      </c>
    </row>
    <row r="1102" spans="1:3" s="302" customFormat="1" ht="11.65" customHeight="1" x14ac:dyDescent="0.2">
      <c r="A1102" s="351" t="s">
        <v>197</v>
      </c>
      <c r="B1102" s="352">
        <v>42</v>
      </c>
      <c r="C1102" s="353">
        <v>24540</v>
      </c>
    </row>
    <row r="1103" spans="1:3" s="302" customFormat="1" ht="11.65" customHeight="1" x14ac:dyDescent="0.2">
      <c r="A1103" s="351" t="s">
        <v>8</v>
      </c>
      <c r="B1103" s="352">
        <v>42</v>
      </c>
      <c r="C1103" s="353">
        <v>24540</v>
      </c>
    </row>
    <row r="1104" spans="1:3" s="302" customFormat="1" ht="11.65" customHeight="1" outlineLevel="1" x14ac:dyDescent="0.2">
      <c r="A1104" s="351" t="s">
        <v>195</v>
      </c>
      <c r="B1104" s="352">
        <v>84</v>
      </c>
      <c r="C1104" s="353">
        <v>49080</v>
      </c>
    </row>
    <row r="1105" spans="1:3" s="302" customFormat="1" ht="11.65" customHeight="1" outlineLevel="2" x14ac:dyDescent="0.2">
      <c r="A1105" s="347" t="s">
        <v>199</v>
      </c>
      <c r="B1105" s="350">
        <v>210</v>
      </c>
      <c r="C1105" s="349">
        <v>122700</v>
      </c>
    </row>
    <row r="1106" spans="1:3" s="302" customFormat="1" ht="11.65" customHeight="1" outlineLevel="3" x14ac:dyDescent="0.2">
      <c r="A1106" s="351" t="s">
        <v>196</v>
      </c>
      <c r="B1106" s="352">
        <v>42</v>
      </c>
      <c r="C1106" s="353">
        <v>24540</v>
      </c>
    </row>
    <row r="1107" spans="1:3" s="302" customFormat="1" ht="11.65" customHeight="1" outlineLevel="3" x14ac:dyDescent="0.2">
      <c r="A1107" s="351" t="s">
        <v>197</v>
      </c>
      <c r="B1107" s="352">
        <v>42</v>
      </c>
      <c r="C1107" s="353">
        <v>24540</v>
      </c>
    </row>
    <row r="1108" spans="1:3" s="302" customFormat="1" ht="11.65" customHeight="1" outlineLevel="3" x14ac:dyDescent="0.2">
      <c r="A1108" s="351" t="s">
        <v>8</v>
      </c>
      <c r="B1108" s="352">
        <v>42</v>
      </c>
      <c r="C1108" s="353">
        <v>24540</v>
      </c>
    </row>
    <row r="1109" spans="1:3" s="302" customFormat="1" ht="11.65" customHeight="1" outlineLevel="3" x14ac:dyDescent="0.2">
      <c r="A1109" s="351" t="s">
        <v>195</v>
      </c>
      <c r="B1109" s="352">
        <v>84</v>
      </c>
      <c r="C1109" s="353">
        <v>49080</v>
      </c>
    </row>
    <row r="1110" spans="1:3" s="302" customFormat="1" ht="11.65" customHeight="1" outlineLevel="3" x14ac:dyDescent="0.2">
      <c r="A1110" s="347" t="s">
        <v>200</v>
      </c>
      <c r="B1110" s="350">
        <v>202</v>
      </c>
      <c r="C1110" s="349">
        <v>122692</v>
      </c>
    </row>
    <row r="1111" spans="1:3" s="302" customFormat="1" ht="11.65" customHeight="1" outlineLevel="2" x14ac:dyDescent="0.2">
      <c r="A1111" s="351" t="s">
        <v>196</v>
      </c>
      <c r="B1111" s="352">
        <v>40</v>
      </c>
      <c r="C1111" s="353">
        <v>24538</v>
      </c>
    </row>
    <row r="1112" spans="1:3" s="302" customFormat="1" ht="11.65" customHeight="1" outlineLevel="3" x14ac:dyDescent="0.2">
      <c r="A1112" s="351" t="s">
        <v>197</v>
      </c>
      <c r="B1112" s="352">
        <v>41</v>
      </c>
      <c r="C1112" s="353">
        <v>24538</v>
      </c>
    </row>
    <row r="1113" spans="1:3" s="302" customFormat="1" ht="11.65" customHeight="1" outlineLevel="3" x14ac:dyDescent="0.2">
      <c r="A1113" s="351" t="s">
        <v>8</v>
      </c>
      <c r="B1113" s="352">
        <v>41</v>
      </c>
      <c r="C1113" s="353">
        <v>24540</v>
      </c>
    </row>
    <row r="1114" spans="1:3" s="302" customFormat="1" ht="11.65" customHeight="1" outlineLevel="3" x14ac:dyDescent="0.2">
      <c r="A1114" s="351" t="s">
        <v>195</v>
      </c>
      <c r="B1114" s="352">
        <v>80</v>
      </c>
      <c r="C1114" s="353">
        <v>49076</v>
      </c>
    </row>
    <row r="1115" spans="1:3" s="302" customFormat="1" ht="11.65" customHeight="1" outlineLevel="3" x14ac:dyDescent="0.2">
      <c r="A1115" s="444" t="s">
        <v>55</v>
      </c>
      <c r="B1115" s="444"/>
      <c r="C1115" s="444"/>
    </row>
    <row r="1116" spans="1:3" s="302" customFormat="1" ht="11.65" customHeight="1" outlineLevel="2" x14ac:dyDescent="0.2">
      <c r="A1116" s="347" t="s">
        <v>3251</v>
      </c>
      <c r="B1116" s="348">
        <v>1049</v>
      </c>
      <c r="C1116" s="349">
        <v>659133</v>
      </c>
    </row>
    <row r="1117" spans="1:3" s="302" customFormat="1" ht="11.65" customHeight="1" outlineLevel="3" x14ac:dyDescent="0.2">
      <c r="A1117" s="347" t="s">
        <v>194</v>
      </c>
      <c r="B1117" s="350">
        <v>151</v>
      </c>
      <c r="C1117" s="349">
        <v>95920</v>
      </c>
    </row>
    <row r="1118" spans="1:3" s="302" customFormat="1" ht="11.65" customHeight="1" outlineLevel="3" x14ac:dyDescent="0.2">
      <c r="A1118" s="351" t="s">
        <v>196</v>
      </c>
      <c r="B1118" s="352">
        <v>30</v>
      </c>
      <c r="C1118" s="353">
        <v>19184</v>
      </c>
    </row>
    <row r="1119" spans="1:3" s="302" customFormat="1" ht="11.65" customHeight="1" outlineLevel="3" x14ac:dyDescent="0.2">
      <c r="A1119" s="351" t="s">
        <v>197</v>
      </c>
      <c r="B1119" s="352">
        <v>30</v>
      </c>
      <c r="C1119" s="353">
        <v>19184</v>
      </c>
    </row>
    <row r="1120" spans="1:3" s="302" customFormat="1" ht="11.65" customHeight="1" outlineLevel="3" x14ac:dyDescent="0.2">
      <c r="A1120" s="351" t="s">
        <v>8</v>
      </c>
      <c r="B1120" s="352">
        <v>31</v>
      </c>
      <c r="C1120" s="353">
        <v>19184</v>
      </c>
    </row>
    <row r="1121" spans="1:3" s="302" customFormat="1" ht="11.65" customHeight="1" outlineLevel="3" x14ac:dyDescent="0.2">
      <c r="A1121" s="351" t="s">
        <v>195</v>
      </c>
      <c r="B1121" s="352">
        <v>60</v>
      </c>
      <c r="C1121" s="353">
        <v>38368</v>
      </c>
    </row>
    <row r="1122" spans="1:3" s="302" customFormat="1" ht="11.65" customHeight="1" outlineLevel="2" x14ac:dyDescent="0.2">
      <c r="A1122" s="347" t="s">
        <v>198</v>
      </c>
      <c r="B1122" s="350">
        <v>301</v>
      </c>
      <c r="C1122" s="349">
        <v>187735</v>
      </c>
    </row>
    <row r="1123" spans="1:3" s="302" customFormat="1" ht="11.65" customHeight="1" outlineLevel="3" x14ac:dyDescent="0.2">
      <c r="A1123" s="351" t="s">
        <v>196</v>
      </c>
      <c r="B1123" s="352">
        <v>60</v>
      </c>
      <c r="C1123" s="353">
        <v>37547</v>
      </c>
    </row>
    <row r="1124" spans="1:3" s="302" customFormat="1" ht="11.65" customHeight="1" outlineLevel="3" x14ac:dyDescent="0.2">
      <c r="A1124" s="351" t="s">
        <v>197</v>
      </c>
      <c r="B1124" s="352">
        <v>60</v>
      </c>
      <c r="C1124" s="353">
        <v>37547</v>
      </c>
    </row>
    <row r="1125" spans="1:3" s="302" customFormat="1" ht="11.65" customHeight="1" outlineLevel="3" x14ac:dyDescent="0.2">
      <c r="A1125" s="351" t="s">
        <v>8</v>
      </c>
      <c r="B1125" s="352">
        <v>61</v>
      </c>
      <c r="C1125" s="353">
        <v>37547</v>
      </c>
    </row>
    <row r="1126" spans="1:3" s="302" customFormat="1" ht="11.65" customHeight="1" outlineLevel="3" x14ac:dyDescent="0.2">
      <c r="A1126" s="351" t="s">
        <v>195</v>
      </c>
      <c r="B1126" s="352">
        <v>120</v>
      </c>
      <c r="C1126" s="353">
        <v>75094</v>
      </c>
    </row>
    <row r="1127" spans="1:3" s="302" customFormat="1" ht="11.65" customHeight="1" outlineLevel="3" x14ac:dyDescent="0.2">
      <c r="A1127" s="347" t="s">
        <v>199</v>
      </c>
      <c r="B1127" s="350">
        <v>301</v>
      </c>
      <c r="C1127" s="349">
        <v>187735</v>
      </c>
    </row>
    <row r="1128" spans="1:3" s="302" customFormat="1" ht="11.65" customHeight="1" x14ac:dyDescent="0.2">
      <c r="A1128" s="351" t="s">
        <v>196</v>
      </c>
      <c r="B1128" s="352">
        <v>60</v>
      </c>
      <c r="C1128" s="353">
        <v>37547</v>
      </c>
    </row>
    <row r="1129" spans="1:3" s="302" customFormat="1" ht="11.65" customHeight="1" x14ac:dyDescent="0.2">
      <c r="A1129" s="351" t="s">
        <v>197</v>
      </c>
      <c r="B1129" s="352">
        <v>60</v>
      </c>
      <c r="C1129" s="353">
        <v>37547</v>
      </c>
    </row>
    <row r="1130" spans="1:3" s="302" customFormat="1" ht="11.65" customHeight="1" outlineLevel="1" x14ac:dyDescent="0.2">
      <c r="A1130" s="351" t="s">
        <v>8</v>
      </c>
      <c r="B1130" s="352">
        <v>61</v>
      </c>
      <c r="C1130" s="353">
        <v>37547</v>
      </c>
    </row>
    <row r="1131" spans="1:3" s="302" customFormat="1" ht="11.65" customHeight="1" outlineLevel="2" x14ac:dyDescent="0.2">
      <c r="A1131" s="351" t="s">
        <v>195</v>
      </c>
      <c r="B1131" s="352">
        <v>120</v>
      </c>
      <c r="C1131" s="353">
        <v>75094</v>
      </c>
    </row>
    <row r="1132" spans="1:3" s="302" customFormat="1" ht="11.65" customHeight="1" outlineLevel="3" x14ac:dyDescent="0.2">
      <c r="A1132" s="347" t="s">
        <v>200</v>
      </c>
      <c r="B1132" s="350">
        <v>296</v>
      </c>
      <c r="C1132" s="349">
        <v>187743</v>
      </c>
    </row>
    <row r="1133" spans="1:3" s="302" customFormat="1" ht="11.65" customHeight="1" outlineLevel="3" x14ac:dyDescent="0.2">
      <c r="A1133" s="351" t="s">
        <v>196</v>
      </c>
      <c r="B1133" s="352">
        <v>59</v>
      </c>
      <c r="C1133" s="353">
        <v>37549</v>
      </c>
    </row>
    <row r="1134" spans="1:3" s="302" customFormat="1" ht="11.65" customHeight="1" outlineLevel="3" x14ac:dyDescent="0.2">
      <c r="A1134" s="351" t="s">
        <v>197</v>
      </c>
      <c r="B1134" s="352">
        <v>59</v>
      </c>
      <c r="C1134" s="353">
        <v>37549</v>
      </c>
    </row>
    <row r="1135" spans="1:3" s="302" customFormat="1" ht="11.65" customHeight="1" outlineLevel="3" x14ac:dyDescent="0.2">
      <c r="A1135" s="351" t="s">
        <v>8</v>
      </c>
      <c r="B1135" s="352">
        <v>58</v>
      </c>
      <c r="C1135" s="353">
        <v>37547</v>
      </c>
    </row>
    <row r="1136" spans="1:3" s="302" customFormat="1" ht="11.65" customHeight="1" outlineLevel="3" x14ac:dyDescent="0.2">
      <c r="A1136" s="351" t="s">
        <v>195</v>
      </c>
      <c r="B1136" s="352">
        <v>120</v>
      </c>
      <c r="C1136" s="353">
        <v>75098</v>
      </c>
    </row>
    <row r="1137" spans="1:3" s="302" customFormat="1" ht="11.65" customHeight="1" outlineLevel="3" x14ac:dyDescent="0.2">
      <c r="A1137" s="444" t="s">
        <v>56</v>
      </c>
      <c r="B1137" s="444"/>
      <c r="C1137" s="444"/>
    </row>
    <row r="1138" spans="1:3" s="302" customFormat="1" ht="11.65" customHeight="1" outlineLevel="3" x14ac:dyDescent="0.2">
      <c r="A1138" s="347" t="s">
        <v>3251</v>
      </c>
      <c r="B1138" s="348">
        <v>4369</v>
      </c>
      <c r="C1138" s="349">
        <v>2799577</v>
      </c>
    </row>
    <row r="1139" spans="1:3" s="302" customFormat="1" ht="11.65" customHeight="1" outlineLevel="3" x14ac:dyDescent="0.2">
      <c r="A1139" s="347" t="s">
        <v>194</v>
      </c>
      <c r="B1139" s="348">
        <v>1005</v>
      </c>
      <c r="C1139" s="349">
        <v>637970</v>
      </c>
    </row>
    <row r="1140" spans="1:3" s="302" customFormat="1" ht="11.65" customHeight="1" outlineLevel="3" x14ac:dyDescent="0.2">
      <c r="A1140" s="351" t="s">
        <v>196</v>
      </c>
      <c r="B1140" s="352">
        <v>201</v>
      </c>
      <c r="C1140" s="353">
        <v>127594</v>
      </c>
    </row>
    <row r="1141" spans="1:3" s="302" customFormat="1" ht="11.65" customHeight="1" outlineLevel="3" x14ac:dyDescent="0.2">
      <c r="A1141" s="351" t="s">
        <v>197</v>
      </c>
      <c r="B1141" s="352">
        <v>201</v>
      </c>
      <c r="C1141" s="353">
        <v>127594</v>
      </c>
    </row>
    <row r="1142" spans="1:3" s="302" customFormat="1" ht="11.65" customHeight="1" outlineLevel="2" x14ac:dyDescent="0.2">
      <c r="A1142" s="351" t="s">
        <v>8</v>
      </c>
      <c r="B1142" s="352">
        <v>201</v>
      </c>
      <c r="C1142" s="353">
        <v>127594</v>
      </c>
    </row>
    <row r="1143" spans="1:3" s="302" customFormat="1" ht="11.65" customHeight="1" outlineLevel="3" x14ac:dyDescent="0.2">
      <c r="A1143" s="351" t="s">
        <v>195</v>
      </c>
      <c r="B1143" s="352">
        <v>402</v>
      </c>
      <c r="C1143" s="353">
        <v>255188</v>
      </c>
    </row>
    <row r="1144" spans="1:3" s="302" customFormat="1" ht="11.65" customHeight="1" outlineLevel="3" x14ac:dyDescent="0.2">
      <c r="A1144" s="347" t="s">
        <v>198</v>
      </c>
      <c r="B1144" s="348">
        <v>1120</v>
      </c>
      <c r="C1144" s="349">
        <v>720535</v>
      </c>
    </row>
    <row r="1145" spans="1:3" s="302" customFormat="1" ht="11.65" customHeight="1" outlineLevel="3" x14ac:dyDescent="0.2">
      <c r="A1145" s="351" t="s">
        <v>196</v>
      </c>
      <c r="B1145" s="352">
        <v>224</v>
      </c>
      <c r="C1145" s="353">
        <v>144107</v>
      </c>
    </row>
    <row r="1146" spans="1:3" s="302" customFormat="1" ht="11.65" customHeight="1" outlineLevel="3" x14ac:dyDescent="0.2">
      <c r="A1146" s="351" t="s">
        <v>197</v>
      </c>
      <c r="B1146" s="352">
        <v>224</v>
      </c>
      <c r="C1146" s="353">
        <v>144107</v>
      </c>
    </row>
    <row r="1147" spans="1:3" s="302" customFormat="1" ht="11.65" customHeight="1" outlineLevel="3" x14ac:dyDescent="0.2">
      <c r="A1147" s="351" t="s">
        <v>8</v>
      </c>
      <c r="B1147" s="352">
        <v>224</v>
      </c>
      <c r="C1147" s="353">
        <v>144107</v>
      </c>
    </row>
    <row r="1148" spans="1:3" s="302" customFormat="1" ht="11.65" customHeight="1" outlineLevel="2" x14ac:dyDescent="0.2">
      <c r="A1148" s="351" t="s">
        <v>195</v>
      </c>
      <c r="B1148" s="352">
        <v>448</v>
      </c>
      <c r="C1148" s="353">
        <v>288214</v>
      </c>
    </row>
    <row r="1149" spans="1:3" s="302" customFormat="1" ht="11.65" customHeight="1" outlineLevel="3" x14ac:dyDescent="0.2">
      <c r="A1149" s="347" t="s">
        <v>199</v>
      </c>
      <c r="B1149" s="348">
        <v>1120</v>
      </c>
      <c r="C1149" s="349">
        <v>720535</v>
      </c>
    </row>
    <row r="1150" spans="1:3" s="302" customFormat="1" ht="11.65" customHeight="1" outlineLevel="3" x14ac:dyDescent="0.2">
      <c r="A1150" s="351" t="s">
        <v>196</v>
      </c>
      <c r="B1150" s="352">
        <v>224</v>
      </c>
      <c r="C1150" s="353">
        <v>144107</v>
      </c>
    </row>
    <row r="1151" spans="1:3" s="302" customFormat="1" ht="11.65" customHeight="1" outlineLevel="3" x14ac:dyDescent="0.2">
      <c r="A1151" s="351" t="s">
        <v>197</v>
      </c>
      <c r="B1151" s="352">
        <v>224</v>
      </c>
      <c r="C1151" s="353">
        <v>144107</v>
      </c>
    </row>
    <row r="1152" spans="1:3" s="302" customFormat="1" ht="11.65" customHeight="1" outlineLevel="3" x14ac:dyDescent="0.2">
      <c r="A1152" s="351" t="s">
        <v>8</v>
      </c>
      <c r="B1152" s="352">
        <v>224</v>
      </c>
      <c r="C1152" s="353">
        <v>144107</v>
      </c>
    </row>
    <row r="1153" spans="1:3" s="302" customFormat="1" ht="11.65" customHeight="1" outlineLevel="3" x14ac:dyDescent="0.2">
      <c r="A1153" s="351" t="s">
        <v>195</v>
      </c>
      <c r="B1153" s="352">
        <v>448</v>
      </c>
      <c r="C1153" s="353">
        <v>288214</v>
      </c>
    </row>
    <row r="1154" spans="1:3" s="302" customFormat="1" ht="11.65" customHeight="1" x14ac:dyDescent="0.2">
      <c r="A1154" s="347" t="s">
        <v>200</v>
      </c>
      <c r="B1154" s="348">
        <v>1124</v>
      </c>
      <c r="C1154" s="349">
        <v>720537</v>
      </c>
    </row>
    <row r="1155" spans="1:3" s="302" customFormat="1" ht="11.65" customHeight="1" collapsed="1" x14ac:dyDescent="0.2">
      <c r="A1155" s="351" t="s">
        <v>196</v>
      </c>
      <c r="B1155" s="352">
        <v>225</v>
      </c>
      <c r="C1155" s="353">
        <v>144107</v>
      </c>
    </row>
    <row r="1156" spans="1:3" s="302" customFormat="1" ht="11.65" customHeight="1" outlineLevel="1" collapsed="1" x14ac:dyDescent="0.2">
      <c r="A1156" s="351" t="s">
        <v>197</v>
      </c>
      <c r="B1156" s="352">
        <v>225</v>
      </c>
      <c r="C1156" s="353">
        <v>144107</v>
      </c>
    </row>
    <row r="1157" spans="1:3" s="302" customFormat="1" ht="11.65" customHeight="1" outlineLevel="2" x14ac:dyDescent="0.2">
      <c r="A1157" s="351" t="s">
        <v>8</v>
      </c>
      <c r="B1157" s="352">
        <v>226</v>
      </c>
      <c r="C1157" s="353">
        <v>144109</v>
      </c>
    </row>
    <row r="1158" spans="1:3" s="302" customFormat="1" ht="11.65" customHeight="1" outlineLevel="3" x14ac:dyDescent="0.2">
      <c r="A1158" s="351" t="s">
        <v>195</v>
      </c>
      <c r="B1158" s="352">
        <v>448</v>
      </c>
      <c r="C1158" s="353">
        <v>288214</v>
      </c>
    </row>
    <row r="1159" spans="1:3" s="302" customFormat="1" ht="11.65" customHeight="1" outlineLevel="3" x14ac:dyDescent="0.2">
      <c r="A1159" s="444" t="s">
        <v>57</v>
      </c>
      <c r="B1159" s="444"/>
      <c r="C1159" s="444"/>
    </row>
    <row r="1160" spans="1:3" s="302" customFormat="1" ht="11.65" customHeight="1" outlineLevel="2" x14ac:dyDescent="0.2">
      <c r="A1160" s="347" t="s">
        <v>3251</v>
      </c>
      <c r="B1160" s="348">
        <v>4155</v>
      </c>
      <c r="C1160" s="349">
        <v>2680030</v>
      </c>
    </row>
    <row r="1161" spans="1:3" s="302" customFormat="1" ht="11.65" customHeight="1" outlineLevel="3" x14ac:dyDescent="0.2">
      <c r="A1161" s="347" t="s">
        <v>194</v>
      </c>
      <c r="B1161" s="350">
        <v>560</v>
      </c>
      <c r="C1161" s="349">
        <v>361895</v>
      </c>
    </row>
    <row r="1162" spans="1:3" s="302" customFormat="1" ht="11.65" customHeight="1" outlineLevel="3" x14ac:dyDescent="0.2">
      <c r="A1162" s="351" t="s">
        <v>196</v>
      </c>
      <c r="B1162" s="352">
        <v>112</v>
      </c>
      <c r="C1162" s="353">
        <v>72379</v>
      </c>
    </row>
    <row r="1163" spans="1:3" s="302" customFormat="1" ht="11.65" customHeight="1" outlineLevel="3" x14ac:dyDescent="0.2">
      <c r="A1163" s="351" t="s">
        <v>197</v>
      </c>
      <c r="B1163" s="352">
        <v>112</v>
      </c>
      <c r="C1163" s="353">
        <v>72379</v>
      </c>
    </row>
    <row r="1164" spans="1:3" s="302" customFormat="1" ht="11.65" customHeight="1" outlineLevel="3" x14ac:dyDescent="0.2">
      <c r="A1164" s="351" t="s">
        <v>8</v>
      </c>
      <c r="B1164" s="352">
        <v>112</v>
      </c>
      <c r="C1164" s="353">
        <v>72379</v>
      </c>
    </row>
    <row r="1165" spans="1:3" s="302" customFormat="1" ht="11.65" customHeight="1" outlineLevel="3" x14ac:dyDescent="0.2">
      <c r="A1165" s="351" t="s">
        <v>195</v>
      </c>
      <c r="B1165" s="352">
        <v>224</v>
      </c>
      <c r="C1165" s="353">
        <v>144758</v>
      </c>
    </row>
    <row r="1166" spans="1:3" s="302" customFormat="1" ht="11.65" customHeight="1" outlineLevel="2" x14ac:dyDescent="0.2">
      <c r="A1166" s="347" t="s">
        <v>198</v>
      </c>
      <c r="B1166" s="348">
        <v>1195</v>
      </c>
      <c r="C1166" s="349">
        <v>772710</v>
      </c>
    </row>
    <row r="1167" spans="1:3" s="302" customFormat="1" ht="11.65" customHeight="1" outlineLevel="3" x14ac:dyDescent="0.2">
      <c r="A1167" s="351" t="s">
        <v>196</v>
      </c>
      <c r="B1167" s="352">
        <v>239</v>
      </c>
      <c r="C1167" s="353">
        <v>154542</v>
      </c>
    </row>
    <row r="1168" spans="1:3" s="302" customFormat="1" ht="11.65" customHeight="1" outlineLevel="3" x14ac:dyDescent="0.2">
      <c r="A1168" s="351" t="s">
        <v>197</v>
      </c>
      <c r="B1168" s="352">
        <v>239</v>
      </c>
      <c r="C1168" s="353">
        <v>154542</v>
      </c>
    </row>
    <row r="1169" spans="1:3" s="302" customFormat="1" ht="11.65" customHeight="1" outlineLevel="3" x14ac:dyDescent="0.2">
      <c r="A1169" s="351" t="s">
        <v>8</v>
      </c>
      <c r="B1169" s="352">
        <v>239</v>
      </c>
      <c r="C1169" s="353">
        <v>154542</v>
      </c>
    </row>
    <row r="1170" spans="1:3" s="302" customFormat="1" ht="11.65" customHeight="1" outlineLevel="3" x14ac:dyDescent="0.2">
      <c r="A1170" s="351" t="s">
        <v>195</v>
      </c>
      <c r="B1170" s="352">
        <v>478</v>
      </c>
      <c r="C1170" s="353">
        <v>309084</v>
      </c>
    </row>
    <row r="1171" spans="1:3" s="302" customFormat="1" ht="11.65" customHeight="1" outlineLevel="3" x14ac:dyDescent="0.2">
      <c r="A1171" s="347" t="s">
        <v>199</v>
      </c>
      <c r="B1171" s="348">
        <v>1195</v>
      </c>
      <c r="C1171" s="349">
        <v>772710</v>
      </c>
    </row>
    <row r="1172" spans="1:3" s="302" customFormat="1" ht="11.65" customHeight="1" outlineLevel="2" x14ac:dyDescent="0.2">
      <c r="A1172" s="351" t="s">
        <v>196</v>
      </c>
      <c r="B1172" s="352">
        <v>239</v>
      </c>
      <c r="C1172" s="353">
        <v>154542</v>
      </c>
    </row>
    <row r="1173" spans="1:3" s="302" customFormat="1" ht="11.65" customHeight="1" outlineLevel="3" x14ac:dyDescent="0.2">
      <c r="A1173" s="351" t="s">
        <v>197</v>
      </c>
      <c r="B1173" s="352">
        <v>239</v>
      </c>
      <c r="C1173" s="353">
        <v>154542</v>
      </c>
    </row>
    <row r="1174" spans="1:3" s="302" customFormat="1" ht="11.65" customHeight="1" outlineLevel="3" x14ac:dyDescent="0.2">
      <c r="A1174" s="351" t="s">
        <v>8</v>
      </c>
      <c r="B1174" s="352">
        <v>239</v>
      </c>
      <c r="C1174" s="353">
        <v>154542</v>
      </c>
    </row>
    <row r="1175" spans="1:3" s="302" customFormat="1" ht="11.65" customHeight="1" outlineLevel="3" x14ac:dyDescent="0.2">
      <c r="A1175" s="351" t="s">
        <v>195</v>
      </c>
      <c r="B1175" s="352">
        <v>478</v>
      </c>
      <c r="C1175" s="353">
        <v>309084</v>
      </c>
    </row>
    <row r="1176" spans="1:3" s="302" customFormat="1" ht="11.65" customHeight="1" outlineLevel="3" x14ac:dyDescent="0.2">
      <c r="A1176" s="347" t="s">
        <v>200</v>
      </c>
      <c r="B1176" s="348">
        <v>1205</v>
      </c>
      <c r="C1176" s="349">
        <v>772715</v>
      </c>
    </row>
    <row r="1177" spans="1:3" s="302" customFormat="1" ht="11.65" customHeight="1" outlineLevel="3" x14ac:dyDescent="0.2">
      <c r="A1177" s="351" t="s">
        <v>196</v>
      </c>
      <c r="B1177" s="352">
        <v>241</v>
      </c>
      <c r="C1177" s="353">
        <v>154543</v>
      </c>
    </row>
    <row r="1178" spans="1:3" s="302" customFormat="1" ht="11.65" customHeight="1" x14ac:dyDescent="0.2">
      <c r="A1178" s="351" t="s">
        <v>197</v>
      </c>
      <c r="B1178" s="352">
        <v>242</v>
      </c>
      <c r="C1178" s="353">
        <v>154543</v>
      </c>
    </row>
    <row r="1179" spans="1:3" s="302" customFormat="1" ht="11.65" customHeight="1" collapsed="1" x14ac:dyDescent="0.2">
      <c r="A1179" s="351" t="s">
        <v>8</v>
      </c>
      <c r="B1179" s="352">
        <v>240</v>
      </c>
      <c r="C1179" s="353">
        <v>154543</v>
      </c>
    </row>
    <row r="1180" spans="1:3" s="302" customFormat="1" ht="11.65" customHeight="1" outlineLevel="1" collapsed="1" x14ac:dyDescent="0.2">
      <c r="A1180" s="351" t="s">
        <v>195</v>
      </c>
      <c r="B1180" s="352">
        <v>482</v>
      </c>
      <c r="C1180" s="353">
        <v>309086</v>
      </c>
    </row>
    <row r="1181" spans="1:3" s="302" customFormat="1" ht="11.65" customHeight="1" outlineLevel="3" x14ac:dyDescent="0.2">
      <c r="A1181" s="444" t="s">
        <v>63</v>
      </c>
      <c r="B1181" s="444"/>
      <c r="C1181" s="444"/>
    </row>
    <row r="1182" spans="1:3" s="302" customFormat="1" ht="11.65" customHeight="1" outlineLevel="3" x14ac:dyDescent="0.2">
      <c r="A1182" s="347" t="s">
        <v>3251</v>
      </c>
      <c r="B1182" s="350">
        <v>620</v>
      </c>
      <c r="C1182" s="349">
        <v>364116</v>
      </c>
    </row>
    <row r="1183" spans="1:3" s="302" customFormat="1" ht="11.65" customHeight="1" outlineLevel="3" x14ac:dyDescent="0.2">
      <c r="A1183" s="347" t="s">
        <v>194</v>
      </c>
      <c r="B1183" s="350">
        <v>141</v>
      </c>
      <c r="C1183" s="349">
        <v>81632</v>
      </c>
    </row>
    <row r="1184" spans="1:3" s="302" customFormat="1" ht="11.65" customHeight="1" outlineLevel="3" x14ac:dyDescent="0.2">
      <c r="A1184" s="351" t="s">
        <v>196</v>
      </c>
      <c r="B1184" s="352">
        <v>27</v>
      </c>
      <c r="C1184" s="353">
        <v>15504</v>
      </c>
    </row>
    <row r="1185" spans="1:3" s="302" customFormat="1" ht="11.65" customHeight="1" outlineLevel="3" x14ac:dyDescent="0.2">
      <c r="A1185" s="351" t="s">
        <v>197</v>
      </c>
      <c r="B1185" s="352">
        <v>27</v>
      </c>
      <c r="C1185" s="353">
        <v>15504</v>
      </c>
    </row>
    <row r="1186" spans="1:3" s="302" customFormat="1" ht="11.65" customHeight="1" outlineLevel="2" x14ac:dyDescent="0.2">
      <c r="A1186" s="351" t="s">
        <v>8</v>
      </c>
      <c r="B1186" s="352">
        <v>26</v>
      </c>
      <c r="C1186" s="353">
        <v>15505</v>
      </c>
    </row>
    <row r="1187" spans="1:3" s="302" customFormat="1" ht="11.65" customHeight="1" outlineLevel="3" x14ac:dyDescent="0.2">
      <c r="A1187" s="351" t="s">
        <v>195</v>
      </c>
      <c r="B1187" s="352">
        <v>61</v>
      </c>
      <c r="C1187" s="353">
        <v>35119</v>
      </c>
    </row>
    <row r="1188" spans="1:3" s="302" customFormat="1" ht="11.65" customHeight="1" outlineLevel="3" x14ac:dyDescent="0.2">
      <c r="A1188" s="347" t="s">
        <v>198</v>
      </c>
      <c r="B1188" s="350">
        <v>164</v>
      </c>
      <c r="C1188" s="349">
        <v>94161</v>
      </c>
    </row>
    <row r="1189" spans="1:3" s="302" customFormat="1" ht="11.65" customHeight="1" outlineLevel="3" x14ac:dyDescent="0.2">
      <c r="A1189" s="351" t="s">
        <v>196</v>
      </c>
      <c r="B1189" s="352">
        <v>33</v>
      </c>
      <c r="C1189" s="353">
        <v>18832</v>
      </c>
    </row>
    <row r="1190" spans="1:3" s="302" customFormat="1" ht="11.65" customHeight="1" outlineLevel="3" x14ac:dyDescent="0.2">
      <c r="A1190" s="351" t="s">
        <v>197</v>
      </c>
      <c r="B1190" s="352">
        <v>33</v>
      </c>
      <c r="C1190" s="353">
        <v>18832</v>
      </c>
    </row>
    <row r="1191" spans="1:3" s="302" customFormat="1" ht="11.65" customHeight="1" outlineLevel="3" x14ac:dyDescent="0.2">
      <c r="A1191" s="351" t="s">
        <v>8</v>
      </c>
      <c r="B1191" s="352">
        <v>32</v>
      </c>
      <c r="C1191" s="353">
        <v>18833</v>
      </c>
    </row>
    <row r="1192" spans="1:3" s="302" customFormat="1" ht="11.65" customHeight="1" outlineLevel="2" x14ac:dyDescent="0.2">
      <c r="A1192" s="351" t="s">
        <v>195</v>
      </c>
      <c r="B1192" s="352">
        <v>66</v>
      </c>
      <c r="C1192" s="353">
        <v>37664</v>
      </c>
    </row>
    <row r="1193" spans="1:3" s="302" customFormat="1" ht="11.65" customHeight="1" outlineLevel="3" x14ac:dyDescent="0.2">
      <c r="A1193" s="347" t="s">
        <v>199</v>
      </c>
      <c r="B1193" s="350">
        <v>164</v>
      </c>
      <c r="C1193" s="349">
        <v>94161</v>
      </c>
    </row>
    <row r="1194" spans="1:3" s="302" customFormat="1" ht="11.65" customHeight="1" outlineLevel="3" x14ac:dyDescent="0.2">
      <c r="A1194" s="351" t="s">
        <v>196</v>
      </c>
      <c r="B1194" s="352">
        <v>33</v>
      </c>
      <c r="C1194" s="353">
        <v>18832</v>
      </c>
    </row>
    <row r="1195" spans="1:3" s="302" customFormat="1" ht="11.65" customHeight="1" outlineLevel="3" x14ac:dyDescent="0.2">
      <c r="A1195" s="351" t="s">
        <v>197</v>
      </c>
      <c r="B1195" s="352">
        <v>33</v>
      </c>
      <c r="C1195" s="353">
        <v>18832</v>
      </c>
    </row>
    <row r="1196" spans="1:3" s="302" customFormat="1" ht="11.65" customHeight="1" outlineLevel="3" x14ac:dyDescent="0.2">
      <c r="A1196" s="351" t="s">
        <v>8</v>
      </c>
      <c r="B1196" s="352">
        <v>32</v>
      </c>
      <c r="C1196" s="353">
        <v>18833</v>
      </c>
    </row>
    <row r="1197" spans="1:3" s="302" customFormat="1" ht="11.65" customHeight="1" outlineLevel="3" x14ac:dyDescent="0.2">
      <c r="A1197" s="351" t="s">
        <v>195</v>
      </c>
      <c r="B1197" s="352">
        <v>66</v>
      </c>
      <c r="C1197" s="353">
        <v>37664</v>
      </c>
    </row>
    <row r="1198" spans="1:3" s="302" customFormat="1" ht="11.65" customHeight="1" outlineLevel="2" x14ac:dyDescent="0.2">
      <c r="A1198" s="347" t="s">
        <v>200</v>
      </c>
      <c r="B1198" s="350">
        <v>151</v>
      </c>
      <c r="C1198" s="349">
        <v>94162</v>
      </c>
    </row>
    <row r="1199" spans="1:3" s="302" customFormat="1" ht="11.65" customHeight="1" outlineLevel="3" x14ac:dyDescent="0.2">
      <c r="A1199" s="351" t="s">
        <v>196</v>
      </c>
      <c r="B1199" s="352">
        <v>30</v>
      </c>
      <c r="C1199" s="353">
        <v>18833</v>
      </c>
    </row>
    <row r="1200" spans="1:3" s="302" customFormat="1" ht="11.65" customHeight="1" outlineLevel="3" x14ac:dyDescent="0.2">
      <c r="A1200" s="351" t="s">
        <v>197</v>
      </c>
      <c r="B1200" s="352">
        <v>30</v>
      </c>
      <c r="C1200" s="353">
        <v>18832</v>
      </c>
    </row>
    <row r="1201" spans="1:3" s="302" customFormat="1" ht="11.65" customHeight="1" outlineLevel="3" x14ac:dyDescent="0.2">
      <c r="A1201" s="351" t="s">
        <v>8</v>
      </c>
      <c r="B1201" s="352">
        <v>31</v>
      </c>
      <c r="C1201" s="353">
        <v>18831</v>
      </c>
    </row>
    <row r="1202" spans="1:3" s="302" customFormat="1" ht="11.65" customHeight="1" outlineLevel="3" x14ac:dyDescent="0.2">
      <c r="A1202" s="351" t="s">
        <v>195</v>
      </c>
      <c r="B1202" s="352">
        <v>60</v>
      </c>
      <c r="C1202" s="353">
        <v>37666</v>
      </c>
    </row>
    <row r="1203" spans="1:3" s="302" customFormat="1" ht="11.65" customHeight="1" x14ac:dyDescent="0.2">
      <c r="A1203" s="444" t="s">
        <v>58</v>
      </c>
      <c r="B1203" s="444"/>
      <c r="C1203" s="444"/>
    </row>
    <row r="1204" spans="1:3" s="302" customFormat="1" ht="11.65" customHeight="1" x14ac:dyDescent="0.2">
      <c r="A1204" s="347" t="s">
        <v>3251</v>
      </c>
      <c r="B1204" s="348">
        <v>1933</v>
      </c>
      <c r="C1204" s="349">
        <v>1214382</v>
      </c>
    </row>
    <row r="1205" spans="1:3" s="302" customFormat="1" ht="11.65" customHeight="1" outlineLevel="1" x14ac:dyDescent="0.2">
      <c r="A1205" s="347" t="s">
        <v>194</v>
      </c>
      <c r="B1205" s="350">
        <v>255</v>
      </c>
      <c r="C1205" s="349">
        <v>160021</v>
      </c>
    </row>
    <row r="1206" spans="1:3" s="302" customFormat="1" ht="11.65" customHeight="1" outlineLevel="2" x14ac:dyDescent="0.2">
      <c r="A1206" s="351" t="s">
        <v>196</v>
      </c>
      <c r="B1206" s="352">
        <v>51</v>
      </c>
      <c r="C1206" s="353">
        <v>32004</v>
      </c>
    </row>
    <row r="1207" spans="1:3" s="302" customFormat="1" ht="11.65" customHeight="1" outlineLevel="3" x14ac:dyDescent="0.2">
      <c r="A1207" s="351" t="s">
        <v>197</v>
      </c>
      <c r="B1207" s="352">
        <v>51</v>
      </c>
      <c r="C1207" s="353">
        <v>32004</v>
      </c>
    </row>
    <row r="1208" spans="1:3" s="302" customFormat="1" ht="11.65" customHeight="1" outlineLevel="3" x14ac:dyDescent="0.2">
      <c r="A1208" s="351" t="s">
        <v>8</v>
      </c>
      <c r="B1208" s="352">
        <v>51</v>
      </c>
      <c r="C1208" s="353">
        <v>32005</v>
      </c>
    </row>
    <row r="1209" spans="1:3" s="302" customFormat="1" ht="11.65" customHeight="1" outlineLevel="3" x14ac:dyDescent="0.2">
      <c r="A1209" s="351" t="s">
        <v>195</v>
      </c>
      <c r="B1209" s="352">
        <v>102</v>
      </c>
      <c r="C1209" s="353">
        <v>64008</v>
      </c>
    </row>
    <row r="1210" spans="1:3" s="302" customFormat="1" ht="11.65" customHeight="1" outlineLevel="3" x14ac:dyDescent="0.2">
      <c r="A1210" s="347" t="s">
        <v>198</v>
      </c>
      <c r="B1210" s="350">
        <v>560</v>
      </c>
      <c r="C1210" s="349">
        <v>351456</v>
      </c>
    </row>
    <row r="1211" spans="1:3" s="302" customFormat="1" ht="11.65" customHeight="1" outlineLevel="3" x14ac:dyDescent="0.2">
      <c r="A1211" s="351" t="s">
        <v>196</v>
      </c>
      <c r="B1211" s="352">
        <v>112</v>
      </c>
      <c r="C1211" s="353">
        <v>70291</v>
      </c>
    </row>
    <row r="1212" spans="1:3" s="302" customFormat="1" ht="11.65" customHeight="1" outlineLevel="2" x14ac:dyDescent="0.2">
      <c r="A1212" s="351" t="s">
        <v>197</v>
      </c>
      <c r="B1212" s="352">
        <v>112</v>
      </c>
      <c r="C1212" s="353">
        <v>70291</v>
      </c>
    </row>
    <row r="1213" spans="1:3" s="302" customFormat="1" ht="11.65" customHeight="1" outlineLevel="3" x14ac:dyDescent="0.2">
      <c r="A1213" s="351" t="s">
        <v>8</v>
      </c>
      <c r="B1213" s="352">
        <v>112</v>
      </c>
      <c r="C1213" s="353">
        <v>70292</v>
      </c>
    </row>
    <row r="1214" spans="1:3" s="302" customFormat="1" ht="11.65" customHeight="1" outlineLevel="3" x14ac:dyDescent="0.2">
      <c r="A1214" s="351" t="s">
        <v>195</v>
      </c>
      <c r="B1214" s="352">
        <v>224</v>
      </c>
      <c r="C1214" s="353">
        <v>140582</v>
      </c>
    </row>
    <row r="1215" spans="1:3" s="302" customFormat="1" ht="11.65" customHeight="1" outlineLevel="3" x14ac:dyDescent="0.2">
      <c r="A1215" s="347" t="s">
        <v>199</v>
      </c>
      <c r="B1215" s="350">
        <v>560</v>
      </c>
      <c r="C1215" s="349">
        <v>351456</v>
      </c>
    </row>
    <row r="1216" spans="1:3" s="302" customFormat="1" ht="11.65" customHeight="1" outlineLevel="3" x14ac:dyDescent="0.2">
      <c r="A1216" s="351" t="s">
        <v>196</v>
      </c>
      <c r="B1216" s="352">
        <v>112</v>
      </c>
      <c r="C1216" s="353">
        <v>70291</v>
      </c>
    </row>
    <row r="1217" spans="1:3" s="302" customFormat="1" ht="11.65" customHeight="1" outlineLevel="3" x14ac:dyDescent="0.2">
      <c r="A1217" s="351" t="s">
        <v>197</v>
      </c>
      <c r="B1217" s="352">
        <v>112</v>
      </c>
      <c r="C1217" s="353">
        <v>70291</v>
      </c>
    </row>
    <row r="1218" spans="1:3" s="302" customFormat="1" ht="11.65" customHeight="1" outlineLevel="2" x14ac:dyDescent="0.2">
      <c r="A1218" s="351" t="s">
        <v>8</v>
      </c>
      <c r="B1218" s="352">
        <v>112</v>
      </c>
      <c r="C1218" s="353">
        <v>70292</v>
      </c>
    </row>
    <row r="1219" spans="1:3" s="302" customFormat="1" ht="11.65" customHeight="1" outlineLevel="3" x14ac:dyDescent="0.2">
      <c r="A1219" s="351" t="s">
        <v>195</v>
      </c>
      <c r="B1219" s="352">
        <v>224</v>
      </c>
      <c r="C1219" s="353">
        <v>140582</v>
      </c>
    </row>
    <row r="1220" spans="1:3" s="302" customFormat="1" ht="11.65" customHeight="1" outlineLevel="3" x14ac:dyDescent="0.2">
      <c r="A1220" s="347" t="s">
        <v>200</v>
      </c>
      <c r="B1220" s="350">
        <v>558</v>
      </c>
      <c r="C1220" s="349">
        <v>351449</v>
      </c>
    </row>
    <row r="1221" spans="1:3" s="302" customFormat="1" ht="11.65" customHeight="1" outlineLevel="3" x14ac:dyDescent="0.2">
      <c r="A1221" s="351" t="s">
        <v>196</v>
      </c>
      <c r="B1221" s="352">
        <v>112</v>
      </c>
      <c r="C1221" s="353">
        <v>70290</v>
      </c>
    </row>
    <row r="1222" spans="1:3" s="302" customFormat="1" ht="11.65" customHeight="1" outlineLevel="3" x14ac:dyDescent="0.2">
      <c r="A1222" s="351" t="s">
        <v>197</v>
      </c>
      <c r="B1222" s="352">
        <v>112</v>
      </c>
      <c r="C1222" s="353">
        <v>70290</v>
      </c>
    </row>
    <row r="1223" spans="1:3" s="302" customFormat="1" ht="11.65" customHeight="1" outlineLevel="3" x14ac:dyDescent="0.2">
      <c r="A1223" s="351" t="s">
        <v>8</v>
      </c>
      <c r="B1223" s="352">
        <v>110</v>
      </c>
      <c r="C1223" s="353">
        <v>70289</v>
      </c>
    </row>
    <row r="1224" spans="1:3" s="302" customFormat="1" ht="11.65" customHeight="1" outlineLevel="2" x14ac:dyDescent="0.2">
      <c r="A1224" s="351" t="s">
        <v>195</v>
      </c>
      <c r="B1224" s="352">
        <v>224</v>
      </c>
      <c r="C1224" s="353">
        <v>140580</v>
      </c>
    </row>
    <row r="1225" spans="1:3" s="302" customFormat="1" ht="11.65" customHeight="1" outlineLevel="3" x14ac:dyDescent="0.2">
      <c r="A1225" s="444" t="s">
        <v>59</v>
      </c>
      <c r="B1225" s="444"/>
      <c r="C1225" s="444"/>
    </row>
    <row r="1226" spans="1:3" s="302" customFormat="1" ht="11.65" customHeight="1" outlineLevel="3" x14ac:dyDescent="0.2">
      <c r="A1226" s="347" t="s">
        <v>3251</v>
      </c>
      <c r="B1226" s="348">
        <v>1703</v>
      </c>
      <c r="C1226" s="349">
        <v>1000141</v>
      </c>
    </row>
    <row r="1227" spans="1:3" s="302" customFormat="1" ht="11.65" customHeight="1" outlineLevel="3" x14ac:dyDescent="0.2">
      <c r="A1227" s="347" t="s">
        <v>194</v>
      </c>
      <c r="B1227" s="350">
        <v>238</v>
      </c>
      <c r="C1227" s="349">
        <v>140604</v>
      </c>
    </row>
    <row r="1228" spans="1:3" s="302" customFormat="1" ht="11.65" customHeight="1" outlineLevel="3" x14ac:dyDescent="0.2">
      <c r="A1228" s="351" t="s">
        <v>8</v>
      </c>
      <c r="B1228" s="352">
        <v>159</v>
      </c>
      <c r="C1228" s="353">
        <v>94141</v>
      </c>
    </row>
    <row r="1229" spans="1:3" s="302" customFormat="1" ht="11.65" customHeight="1" x14ac:dyDescent="0.2">
      <c r="A1229" s="351" t="s">
        <v>195</v>
      </c>
      <c r="B1229" s="352">
        <v>79</v>
      </c>
      <c r="C1229" s="353">
        <v>46463</v>
      </c>
    </row>
    <row r="1230" spans="1:3" s="302" customFormat="1" ht="11.65" customHeight="1" x14ac:dyDescent="0.2">
      <c r="A1230" s="347" t="s">
        <v>198</v>
      </c>
      <c r="B1230" s="350">
        <v>485</v>
      </c>
      <c r="C1230" s="349">
        <v>286510</v>
      </c>
    </row>
    <row r="1231" spans="1:3" s="302" customFormat="1" ht="11.65" customHeight="1" outlineLevel="1" x14ac:dyDescent="0.2">
      <c r="A1231" s="351" t="s">
        <v>196</v>
      </c>
      <c r="B1231" s="352">
        <v>97</v>
      </c>
      <c r="C1231" s="353">
        <v>57302</v>
      </c>
    </row>
    <row r="1232" spans="1:3" s="302" customFormat="1" ht="11.65" customHeight="1" outlineLevel="2" x14ac:dyDescent="0.2">
      <c r="A1232" s="351" t="s">
        <v>197</v>
      </c>
      <c r="B1232" s="352">
        <v>97</v>
      </c>
      <c r="C1232" s="353">
        <v>57302</v>
      </c>
    </row>
    <row r="1233" spans="1:3" s="302" customFormat="1" ht="11.65" customHeight="1" outlineLevel="3" x14ac:dyDescent="0.2">
      <c r="A1233" s="351" t="s">
        <v>8</v>
      </c>
      <c r="B1233" s="352">
        <v>97</v>
      </c>
      <c r="C1233" s="353">
        <v>57302</v>
      </c>
    </row>
    <row r="1234" spans="1:3" s="302" customFormat="1" ht="11.65" customHeight="1" outlineLevel="3" x14ac:dyDescent="0.2">
      <c r="A1234" s="351" t="s">
        <v>195</v>
      </c>
      <c r="B1234" s="352">
        <v>194</v>
      </c>
      <c r="C1234" s="353">
        <v>114604</v>
      </c>
    </row>
    <row r="1235" spans="1:3" s="302" customFormat="1" ht="11.65" customHeight="1" outlineLevel="3" x14ac:dyDescent="0.2">
      <c r="A1235" s="347" t="s">
        <v>199</v>
      </c>
      <c r="B1235" s="350">
        <v>485</v>
      </c>
      <c r="C1235" s="349">
        <v>286510</v>
      </c>
    </row>
    <row r="1236" spans="1:3" s="302" customFormat="1" ht="11.65" customHeight="1" outlineLevel="3" x14ac:dyDescent="0.2">
      <c r="A1236" s="351" t="s">
        <v>196</v>
      </c>
      <c r="B1236" s="352">
        <v>97</v>
      </c>
      <c r="C1236" s="353">
        <v>57302</v>
      </c>
    </row>
    <row r="1237" spans="1:3" s="302" customFormat="1" ht="11.65" customHeight="1" outlineLevel="3" x14ac:dyDescent="0.2">
      <c r="A1237" s="351" t="s">
        <v>197</v>
      </c>
      <c r="B1237" s="352">
        <v>97</v>
      </c>
      <c r="C1237" s="353">
        <v>57302</v>
      </c>
    </row>
    <row r="1238" spans="1:3" s="302" customFormat="1" ht="11.65" customHeight="1" outlineLevel="2" x14ac:dyDescent="0.2">
      <c r="A1238" s="351" t="s">
        <v>8</v>
      </c>
      <c r="B1238" s="352">
        <v>97</v>
      </c>
      <c r="C1238" s="353">
        <v>57302</v>
      </c>
    </row>
    <row r="1239" spans="1:3" s="302" customFormat="1" ht="11.65" customHeight="1" outlineLevel="3" x14ac:dyDescent="0.2">
      <c r="A1239" s="351" t="s">
        <v>195</v>
      </c>
      <c r="B1239" s="352">
        <v>194</v>
      </c>
      <c r="C1239" s="353">
        <v>114604</v>
      </c>
    </row>
    <row r="1240" spans="1:3" s="302" customFormat="1" ht="11.65" customHeight="1" outlineLevel="3" x14ac:dyDescent="0.2">
      <c r="A1240" s="347" t="s">
        <v>200</v>
      </c>
      <c r="B1240" s="350">
        <v>495</v>
      </c>
      <c r="C1240" s="349">
        <v>286517</v>
      </c>
    </row>
    <row r="1241" spans="1:3" s="302" customFormat="1" ht="11.65" customHeight="1" outlineLevel="3" x14ac:dyDescent="0.2">
      <c r="A1241" s="351" t="s">
        <v>196</v>
      </c>
      <c r="B1241" s="352">
        <v>99</v>
      </c>
      <c r="C1241" s="353">
        <v>57303</v>
      </c>
    </row>
    <row r="1242" spans="1:3" s="302" customFormat="1" ht="11.65" customHeight="1" outlineLevel="3" x14ac:dyDescent="0.2">
      <c r="A1242" s="351" t="s">
        <v>197</v>
      </c>
      <c r="B1242" s="352">
        <v>99</v>
      </c>
      <c r="C1242" s="353">
        <v>57304</v>
      </c>
    </row>
    <row r="1243" spans="1:3" s="302" customFormat="1" ht="11.65" customHeight="1" outlineLevel="3" x14ac:dyDescent="0.2">
      <c r="A1243" s="351" t="s">
        <v>8</v>
      </c>
      <c r="B1243" s="352">
        <v>99</v>
      </c>
      <c r="C1243" s="353">
        <v>57304</v>
      </c>
    </row>
    <row r="1244" spans="1:3" s="302" customFormat="1" ht="11.65" customHeight="1" outlineLevel="2" x14ac:dyDescent="0.2">
      <c r="A1244" s="351" t="s">
        <v>195</v>
      </c>
      <c r="B1244" s="352">
        <v>198</v>
      </c>
      <c r="C1244" s="353">
        <v>114606</v>
      </c>
    </row>
    <row r="1245" spans="1:3" s="302" customFormat="1" ht="11.65" customHeight="1" outlineLevel="3" x14ac:dyDescent="0.2">
      <c r="A1245" s="444" t="s">
        <v>60</v>
      </c>
      <c r="B1245" s="444"/>
      <c r="C1245" s="444"/>
    </row>
    <row r="1246" spans="1:3" s="302" customFormat="1" ht="11.65" customHeight="1" outlineLevel="3" x14ac:dyDescent="0.2">
      <c r="A1246" s="347" t="s">
        <v>3251</v>
      </c>
      <c r="B1246" s="348">
        <v>1586</v>
      </c>
      <c r="C1246" s="349">
        <v>996462</v>
      </c>
    </row>
    <row r="1247" spans="1:3" s="302" customFormat="1" ht="11.65" customHeight="1" outlineLevel="3" x14ac:dyDescent="0.2">
      <c r="A1247" s="347" t="s">
        <v>194</v>
      </c>
      <c r="B1247" s="350">
        <v>226</v>
      </c>
      <c r="C1247" s="349">
        <v>138656</v>
      </c>
    </row>
    <row r="1248" spans="1:3" s="302" customFormat="1" ht="11.65" customHeight="1" outlineLevel="3" x14ac:dyDescent="0.2">
      <c r="A1248" s="351" t="s">
        <v>196</v>
      </c>
      <c r="B1248" s="352">
        <v>58</v>
      </c>
      <c r="C1248" s="353">
        <v>35521</v>
      </c>
    </row>
    <row r="1249" spans="1:3" s="302" customFormat="1" ht="11.65" customHeight="1" outlineLevel="2" x14ac:dyDescent="0.2">
      <c r="A1249" s="351" t="s">
        <v>197</v>
      </c>
      <c r="B1249" s="352">
        <v>62</v>
      </c>
      <c r="C1249" s="353">
        <v>37996</v>
      </c>
    </row>
    <row r="1250" spans="1:3" s="302" customFormat="1" ht="11.65" customHeight="1" outlineLevel="3" x14ac:dyDescent="0.2">
      <c r="A1250" s="351" t="s">
        <v>8</v>
      </c>
      <c r="B1250" s="352">
        <v>50</v>
      </c>
      <c r="C1250" s="353">
        <v>31195</v>
      </c>
    </row>
    <row r="1251" spans="1:3" s="302" customFormat="1" ht="11.65" customHeight="1" outlineLevel="3" x14ac:dyDescent="0.2">
      <c r="A1251" s="351" t="s">
        <v>195</v>
      </c>
      <c r="B1251" s="352">
        <v>56</v>
      </c>
      <c r="C1251" s="353">
        <v>33944</v>
      </c>
    </row>
    <row r="1252" spans="1:3" s="302" customFormat="1" ht="11.65" customHeight="1" outlineLevel="3" x14ac:dyDescent="0.2">
      <c r="A1252" s="347" t="s">
        <v>198</v>
      </c>
      <c r="B1252" s="350">
        <v>454</v>
      </c>
      <c r="C1252" s="349">
        <v>285936</v>
      </c>
    </row>
    <row r="1253" spans="1:3" s="302" customFormat="1" ht="11.65" customHeight="1" outlineLevel="3" x14ac:dyDescent="0.2">
      <c r="A1253" s="351" t="s">
        <v>196</v>
      </c>
      <c r="B1253" s="352">
        <v>91</v>
      </c>
      <c r="C1253" s="353">
        <v>57187</v>
      </c>
    </row>
    <row r="1254" spans="1:3" s="302" customFormat="1" ht="11.65" customHeight="1" outlineLevel="3" x14ac:dyDescent="0.2">
      <c r="A1254" s="351" t="s">
        <v>197</v>
      </c>
      <c r="B1254" s="352">
        <v>91</v>
      </c>
      <c r="C1254" s="353">
        <v>57187</v>
      </c>
    </row>
    <row r="1255" spans="1:3" s="302" customFormat="1" ht="11.65" customHeight="1" x14ac:dyDescent="0.2">
      <c r="A1255" s="351" t="s">
        <v>8</v>
      </c>
      <c r="B1255" s="352">
        <v>90</v>
      </c>
      <c r="C1255" s="353">
        <v>57188</v>
      </c>
    </row>
    <row r="1256" spans="1:3" s="302" customFormat="1" ht="11.65" customHeight="1" x14ac:dyDescent="0.2">
      <c r="A1256" s="351" t="s">
        <v>195</v>
      </c>
      <c r="B1256" s="352">
        <v>182</v>
      </c>
      <c r="C1256" s="353">
        <v>114374</v>
      </c>
    </row>
    <row r="1257" spans="1:3" s="302" customFormat="1" ht="11.65" customHeight="1" outlineLevel="1" x14ac:dyDescent="0.2">
      <c r="A1257" s="347" t="s">
        <v>199</v>
      </c>
      <c r="B1257" s="350">
        <v>454</v>
      </c>
      <c r="C1257" s="349">
        <v>285936</v>
      </c>
    </row>
    <row r="1258" spans="1:3" s="302" customFormat="1" ht="11.65" customHeight="1" outlineLevel="2" x14ac:dyDescent="0.2">
      <c r="A1258" s="351" t="s">
        <v>196</v>
      </c>
      <c r="B1258" s="352">
        <v>91</v>
      </c>
      <c r="C1258" s="353">
        <v>57187</v>
      </c>
    </row>
    <row r="1259" spans="1:3" s="302" customFormat="1" ht="11.65" customHeight="1" outlineLevel="3" x14ac:dyDescent="0.2">
      <c r="A1259" s="351" t="s">
        <v>197</v>
      </c>
      <c r="B1259" s="352">
        <v>91</v>
      </c>
      <c r="C1259" s="353">
        <v>57187</v>
      </c>
    </row>
    <row r="1260" spans="1:3" s="302" customFormat="1" ht="11.65" customHeight="1" outlineLevel="3" x14ac:dyDescent="0.2">
      <c r="A1260" s="351" t="s">
        <v>8</v>
      </c>
      <c r="B1260" s="352">
        <v>90</v>
      </c>
      <c r="C1260" s="353">
        <v>57188</v>
      </c>
    </row>
    <row r="1261" spans="1:3" s="302" customFormat="1" ht="11.65" customHeight="1" outlineLevel="3" x14ac:dyDescent="0.2">
      <c r="A1261" s="351" t="s">
        <v>195</v>
      </c>
      <c r="B1261" s="352">
        <v>182</v>
      </c>
      <c r="C1261" s="353">
        <v>114374</v>
      </c>
    </row>
    <row r="1262" spans="1:3" s="302" customFormat="1" ht="11.65" customHeight="1" outlineLevel="3" x14ac:dyDescent="0.2">
      <c r="A1262" s="347" t="s">
        <v>200</v>
      </c>
      <c r="B1262" s="350">
        <v>452</v>
      </c>
      <c r="C1262" s="349">
        <v>285934</v>
      </c>
    </row>
    <row r="1263" spans="1:3" s="302" customFormat="1" ht="11.65" customHeight="1" outlineLevel="3" x14ac:dyDescent="0.2">
      <c r="A1263" s="351" t="s">
        <v>196</v>
      </c>
      <c r="B1263" s="352">
        <v>90</v>
      </c>
      <c r="C1263" s="353">
        <v>57187</v>
      </c>
    </row>
    <row r="1264" spans="1:3" s="302" customFormat="1" ht="11.65" customHeight="1" outlineLevel="2" x14ac:dyDescent="0.2">
      <c r="A1264" s="351" t="s">
        <v>197</v>
      </c>
      <c r="B1264" s="352">
        <v>90</v>
      </c>
      <c r="C1264" s="353">
        <v>57187</v>
      </c>
    </row>
    <row r="1265" spans="1:3" s="302" customFormat="1" ht="11.65" customHeight="1" outlineLevel="3" x14ac:dyDescent="0.2">
      <c r="A1265" s="351" t="s">
        <v>8</v>
      </c>
      <c r="B1265" s="352">
        <v>92</v>
      </c>
      <c r="C1265" s="353">
        <v>57186</v>
      </c>
    </row>
    <row r="1266" spans="1:3" s="302" customFormat="1" ht="11.65" customHeight="1" outlineLevel="3" x14ac:dyDescent="0.2">
      <c r="A1266" s="351" t="s">
        <v>195</v>
      </c>
      <c r="B1266" s="352">
        <v>180</v>
      </c>
      <c r="C1266" s="353">
        <v>114374</v>
      </c>
    </row>
    <row r="1267" spans="1:3" s="302" customFormat="1" ht="11.65" customHeight="1" outlineLevel="3" x14ac:dyDescent="0.2">
      <c r="A1267" s="444" t="s">
        <v>208</v>
      </c>
      <c r="B1267" s="444"/>
      <c r="C1267" s="444"/>
    </row>
    <row r="1268" spans="1:3" s="302" customFormat="1" ht="11.65" customHeight="1" outlineLevel="3" x14ac:dyDescent="0.2">
      <c r="A1268" s="347" t="s">
        <v>3251</v>
      </c>
      <c r="B1268" s="350">
        <v>552</v>
      </c>
      <c r="C1268" s="349">
        <v>346827</v>
      </c>
    </row>
    <row r="1269" spans="1:3" s="302" customFormat="1" ht="11.65" customHeight="1" outlineLevel="2" x14ac:dyDescent="0.2">
      <c r="A1269" s="347" t="s">
        <v>194</v>
      </c>
      <c r="B1269" s="350">
        <v>115</v>
      </c>
      <c r="C1269" s="349">
        <v>72435</v>
      </c>
    </row>
    <row r="1270" spans="1:3" s="302" customFormat="1" ht="11.65" customHeight="1" outlineLevel="3" x14ac:dyDescent="0.2">
      <c r="A1270" s="351" t="s">
        <v>196</v>
      </c>
      <c r="B1270" s="352">
        <v>23</v>
      </c>
      <c r="C1270" s="353">
        <v>14487</v>
      </c>
    </row>
    <row r="1271" spans="1:3" s="302" customFormat="1" ht="11.65" customHeight="1" outlineLevel="3" x14ac:dyDescent="0.2">
      <c r="A1271" s="351" t="s">
        <v>197</v>
      </c>
      <c r="B1271" s="352">
        <v>23</v>
      </c>
      <c r="C1271" s="353">
        <v>14487</v>
      </c>
    </row>
    <row r="1272" spans="1:3" s="302" customFormat="1" ht="11.65" customHeight="1" outlineLevel="3" x14ac:dyDescent="0.2">
      <c r="A1272" s="351" t="s">
        <v>8</v>
      </c>
      <c r="B1272" s="352">
        <v>23</v>
      </c>
      <c r="C1272" s="353">
        <v>14487</v>
      </c>
    </row>
    <row r="1273" spans="1:3" s="302" customFormat="1" ht="11.65" customHeight="1" outlineLevel="3" x14ac:dyDescent="0.2">
      <c r="A1273" s="351" t="s">
        <v>195</v>
      </c>
      <c r="B1273" s="352">
        <v>46</v>
      </c>
      <c r="C1273" s="353">
        <v>28974</v>
      </c>
    </row>
    <row r="1274" spans="1:3" s="302" customFormat="1" ht="11.65" customHeight="1" outlineLevel="3" x14ac:dyDescent="0.2">
      <c r="A1274" s="347" t="s">
        <v>198</v>
      </c>
      <c r="B1274" s="350">
        <v>145</v>
      </c>
      <c r="C1274" s="349">
        <v>91465</v>
      </c>
    </row>
    <row r="1275" spans="1:3" s="302" customFormat="1" ht="11.65" customHeight="1" outlineLevel="2" x14ac:dyDescent="0.2">
      <c r="A1275" s="351" t="s">
        <v>196</v>
      </c>
      <c r="B1275" s="352">
        <v>29</v>
      </c>
      <c r="C1275" s="353">
        <v>18293</v>
      </c>
    </row>
    <row r="1276" spans="1:3" s="302" customFormat="1" ht="11.65" customHeight="1" outlineLevel="3" x14ac:dyDescent="0.2">
      <c r="A1276" s="351" t="s">
        <v>197</v>
      </c>
      <c r="B1276" s="352">
        <v>29</v>
      </c>
      <c r="C1276" s="353">
        <v>18293</v>
      </c>
    </row>
    <row r="1277" spans="1:3" s="302" customFormat="1" ht="11.65" customHeight="1" outlineLevel="3" x14ac:dyDescent="0.2">
      <c r="A1277" s="351" t="s">
        <v>8</v>
      </c>
      <c r="B1277" s="352">
        <v>29</v>
      </c>
      <c r="C1277" s="353">
        <v>18293</v>
      </c>
    </row>
    <row r="1278" spans="1:3" s="302" customFormat="1" ht="11.65" customHeight="1" outlineLevel="3" x14ac:dyDescent="0.2">
      <c r="A1278" s="351" t="s">
        <v>195</v>
      </c>
      <c r="B1278" s="352">
        <v>58</v>
      </c>
      <c r="C1278" s="353">
        <v>36586</v>
      </c>
    </row>
    <row r="1279" spans="1:3" s="302" customFormat="1" ht="11.65" customHeight="1" outlineLevel="3" x14ac:dyDescent="0.2">
      <c r="A1279" s="347" t="s">
        <v>199</v>
      </c>
      <c r="B1279" s="350">
        <v>145</v>
      </c>
      <c r="C1279" s="349">
        <v>91465</v>
      </c>
    </row>
    <row r="1280" spans="1:3" s="302" customFormat="1" ht="11.65" customHeight="1" outlineLevel="3" x14ac:dyDescent="0.2">
      <c r="A1280" s="351" t="s">
        <v>196</v>
      </c>
      <c r="B1280" s="352">
        <v>29</v>
      </c>
      <c r="C1280" s="353">
        <v>18293</v>
      </c>
    </row>
    <row r="1281" spans="1:3" s="302" customFormat="1" ht="11.65" customHeight="1" x14ac:dyDescent="0.2">
      <c r="A1281" s="351" t="s">
        <v>197</v>
      </c>
      <c r="B1281" s="352">
        <v>29</v>
      </c>
      <c r="C1281" s="353">
        <v>18293</v>
      </c>
    </row>
    <row r="1282" spans="1:3" s="302" customFormat="1" ht="11.65" customHeight="1" collapsed="1" x14ac:dyDescent="0.2">
      <c r="A1282" s="351" t="s">
        <v>8</v>
      </c>
      <c r="B1282" s="352">
        <v>29</v>
      </c>
      <c r="C1282" s="353">
        <v>18293</v>
      </c>
    </row>
    <row r="1283" spans="1:3" s="302" customFormat="1" ht="11.65" customHeight="1" outlineLevel="1" collapsed="1" x14ac:dyDescent="0.2">
      <c r="A1283" s="351" t="s">
        <v>195</v>
      </c>
      <c r="B1283" s="352">
        <v>58</v>
      </c>
      <c r="C1283" s="353">
        <v>36586</v>
      </c>
    </row>
    <row r="1284" spans="1:3" s="302" customFormat="1" ht="11.65" customHeight="1" outlineLevel="2" x14ac:dyDescent="0.2">
      <c r="A1284" s="347" t="s">
        <v>200</v>
      </c>
      <c r="B1284" s="350">
        <v>147</v>
      </c>
      <c r="C1284" s="349">
        <v>91462</v>
      </c>
    </row>
    <row r="1285" spans="1:3" s="302" customFormat="1" ht="11.65" customHeight="1" outlineLevel="3" x14ac:dyDescent="0.2">
      <c r="A1285" s="351" t="s">
        <v>196</v>
      </c>
      <c r="B1285" s="352">
        <v>29</v>
      </c>
      <c r="C1285" s="353">
        <v>18292</v>
      </c>
    </row>
    <row r="1286" spans="1:3" s="302" customFormat="1" ht="11.65" customHeight="1" outlineLevel="3" x14ac:dyDescent="0.2">
      <c r="A1286" s="351" t="s">
        <v>197</v>
      </c>
      <c r="B1286" s="352">
        <v>30</v>
      </c>
      <c r="C1286" s="353">
        <v>18292</v>
      </c>
    </row>
    <row r="1287" spans="1:3" s="302" customFormat="1" ht="11.65" customHeight="1" outlineLevel="3" x14ac:dyDescent="0.2">
      <c r="A1287" s="351" t="s">
        <v>8</v>
      </c>
      <c r="B1287" s="352">
        <v>30</v>
      </c>
      <c r="C1287" s="353">
        <v>18294</v>
      </c>
    </row>
    <row r="1288" spans="1:3" s="302" customFormat="1" ht="11.65" customHeight="1" outlineLevel="3" x14ac:dyDescent="0.2">
      <c r="A1288" s="351" t="s">
        <v>195</v>
      </c>
      <c r="B1288" s="352">
        <v>58</v>
      </c>
      <c r="C1288" s="353">
        <v>36584</v>
      </c>
    </row>
    <row r="1289" spans="1:3" s="302" customFormat="1" ht="11.65" customHeight="1" outlineLevel="2" x14ac:dyDescent="0.2">
      <c r="A1289" s="444" t="s">
        <v>61</v>
      </c>
      <c r="B1289" s="444"/>
      <c r="C1289" s="444"/>
    </row>
    <row r="1290" spans="1:3" s="302" customFormat="1" ht="11.65" customHeight="1" outlineLevel="3" x14ac:dyDescent="0.2">
      <c r="A1290" s="347" t="s">
        <v>3251</v>
      </c>
      <c r="B1290" s="348">
        <v>1441</v>
      </c>
      <c r="C1290" s="349">
        <v>905350</v>
      </c>
    </row>
    <row r="1291" spans="1:3" s="302" customFormat="1" ht="11.65" customHeight="1" outlineLevel="3" x14ac:dyDescent="0.2">
      <c r="A1291" s="347" t="s">
        <v>194</v>
      </c>
      <c r="B1291" s="350">
        <v>265</v>
      </c>
      <c r="C1291" s="349">
        <v>169790</v>
      </c>
    </row>
    <row r="1292" spans="1:3" s="302" customFormat="1" ht="11.65" customHeight="1" outlineLevel="3" x14ac:dyDescent="0.2">
      <c r="A1292" s="351" t="s">
        <v>196</v>
      </c>
      <c r="B1292" s="352">
        <v>53</v>
      </c>
      <c r="C1292" s="353">
        <v>33958</v>
      </c>
    </row>
    <row r="1293" spans="1:3" s="302" customFormat="1" ht="11.65" customHeight="1" outlineLevel="3" x14ac:dyDescent="0.2">
      <c r="A1293" s="351" t="s">
        <v>197</v>
      </c>
      <c r="B1293" s="352">
        <v>53</v>
      </c>
      <c r="C1293" s="353">
        <v>33958</v>
      </c>
    </row>
    <row r="1294" spans="1:3" s="302" customFormat="1" ht="11.65" customHeight="1" outlineLevel="3" x14ac:dyDescent="0.2">
      <c r="A1294" s="351" t="s">
        <v>8</v>
      </c>
      <c r="B1294" s="352">
        <v>53</v>
      </c>
      <c r="C1294" s="353">
        <v>33958</v>
      </c>
    </row>
    <row r="1295" spans="1:3" s="302" customFormat="1" ht="11.65" customHeight="1" outlineLevel="2" x14ac:dyDescent="0.2">
      <c r="A1295" s="351" t="s">
        <v>195</v>
      </c>
      <c r="B1295" s="352">
        <v>106</v>
      </c>
      <c r="C1295" s="353">
        <v>67916</v>
      </c>
    </row>
    <row r="1296" spans="1:3" s="302" customFormat="1" ht="11.65" customHeight="1" outlineLevel="3" x14ac:dyDescent="0.2">
      <c r="A1296" s="347" t="s">
        <v>198</v>
      </c>
      <c r="B1296" s="350">
        <v>390</v>
      </c>
      <c r="C1296" s="349">
        <v>245190</v>
      </c>
    </row>
    <row r="1297" spans="1:3" s="302" customFormat="1" ht="11.65" customHeight="1" outlineLevel="3" x14ac:dyDescent="0.2">
      <c r="A1297" s="351" t="s">
        <v>196</v>
      </c>
      <c r="B1297" s="352">
        <v>78</v>
      </c>
      <c r="C1297" s="353">
        <v>49038</v>
      </c>
    </row>
    <row r="1298" spans="1:3" s="302" customFormat="1" ht="11.65" customHeight="1" outlineLevel="3" x14ac:dyDescent="0.2">
      <c r="A1298" s="351" t="s">
        <v>197</v>
      </c>
      <c r="B1298" s="352">
        <v>78</v>
      </c>
      <c r="C1298" s="353">
        <v>49038</v>
      </c>
    </row>
    <row r="1299" spans="1:3" s="302" customFormat="1" ht="11.65" customHeight="1" outlineLevel="3" x14ac:dyDescent="0.2">
      <c r="A1299" s="351" t="s">
        <v>8</v>
      </c>
      <c r="B1299" s="352">
        <v>78</v>
      </c>
      <c r="C1299" s="353">
        <v>49038</v>
      </c>
    </row>
    <row r="1300" spans="1:3" s="302" customFormat="1" ht="11.65" customHeight="1" outlineLevel="3" x14ac:dyDescent="0.2">
      <c r="A1300" s="351" t="s">
        <v>195</v>
      </c>
      <c r="B1300" s="352">
        <v>156</v>
      </c>
      <c r="C1300" s="353">
        <v>98076</v>
      </c>
    </row>
    <row r="1301" spans="1:3" s="302" customFormat="1" ht="11.65" customHeight="1" outlineLevel="2" x14ac:dyDescent="0.2">
      <c r="A1301" s="347" t="s">
        <v>199</v>
      </c>
      <c r="B1301" s="350">
        <v>395</v>
      </c>
      <c r="C1301" s="349">
        <v>245190</v>
      </c>
    </row>
    <row r="1302" spans="1:3" s="302" customFormat="1" ht="11.65" customHeight="1" outlineLevel="3" x14ac:dyDescent="0.2">
      <c r="A1302" s="351" t="s">
        <v>196</v>
      </c>
      <c r="B1302" s="352">
        <v>79</v>
      </c>
      <c r="C1302" s="353">
        <v>49038</v>
      </c>
    </row>
    <row r="1303" spans="1:3" s="302" customFormat="1" ht="11.65" customHeight="1" outlineLevel="3" x14ac:dyDescent="0.2">
      <c r="A1303" s="351" t="s">
        <v>197</v>
      </c>
      <c r="B1303" s="352">
        <v>79</v>
      </c>
      <c r="C1303" s="353">
        <v>49038</v>
      </c>
    </row>
    <row r="1304" spans="1:3" s="302" customFormat="1" ht="11.65" customHeight="1" outlineLevel="3" x14ac:dyDescent="0.2">
      <c r="A1304" s="351" t="s">
        <v>8</v>
      </c>
      <c r="B1304" s="352">
        <v>79</v>
      </c>
      <c r="C1304" s="353">
        <v>49038</v>
      </c>
    </row>
    <row r="1305" spans="1:3" s="302" customFormat="1" ht="11.65" customHeight="1" outlineLevel="3" x14ac:dyDescent="0.2">
      <c r="A1305" s="351" t="s">
        <v>195</v>
      </c>
      <c r="B1305" s="352">
        <v>158</v>
      </c>
      <c r="C1305" s="353">
        <v>98076</v>
      </c>
    </row>
    <row r="1306" spans="1:3" s="302" customFormat="1" ht="11.65" customHeight="1" outlineLevel="3" x14ac:dyDescent="0.2">
      <c r="A1306" s="347" t="s">
        <v>200</v>
      </c>
      <c r="B1306" s="350">
        <v>391</v>
      </c>
      <c r="C1306" s="349">
        <v>245180</v>
      </c>
    </row>
    <row r="1307" spans="1:3" s="302" customFormat="1" ht="11.65" customHeight="1" x14ac:dyDescent="0.2">
      <c r="A1307" s="351" t="s">
        <v>196</v>
      </c>
      <c r="B1307" s="352">
        <v>78</v>
      </c>
      <c r="C1307" s="353">
        <v>49036</v>
      </c>
    </row>
    <row r="1308" spans="1:3" s="302" customFormat="1" ht="11.65" customHeight="1" collapsed="1" x14ac:dyDescent="0.2">
      <c r="A1308" s="351" t="s">
        <v>197</v>
      </c>
      <c r="B1308" s="352">
        <v>77</v>
      </c>
      <c r="C1308" s="353">
        <v>49036</v>
      </c>
    </row>
    <row r="1309" spans="1:3" s="302" customFormat="1" ht="11.65" customHeight="1" outlineLevel="1" collapsed="1" x14ac:dyDescent="0.2">
      <c r="A1309" s="351" t="s">
        <v>8</v>
      </c>
      <c r="B1309" s="352">
        <v>80</v>
      </c>
      <c r="C1309" s="353">
        <v>49036</v>
      </c>
    </row>
    <row r="1310" spans="1:3" s="302" customFormat="1" ht="11.65" customHeight="1" outlineLevel="2" x14ac:dyDescent="0.2">
      <c r="A1310" s="351" t="s">
        <v>195</v>
      </c>
      <c r="B1310" s="352">
        <v>156</v>
      </c>
      <c r="C1310" s="353">
        <v>98072</v>
      </c>
    </row>
    <row r="1311" spans="1:3" s="302" customFormat="1" ht="11.65" customHeight="1" outlineLevel="3" x14ac:dyDescent="0.2">
      <c r="A1311" s="444" t="s">
        <v>62</v>
      </c>
      <c r="B1311" s="444"/>
      <c r="C1311" s="444"/>
    </row>
    <row r="1312" spans="1:3" s="302" customFormat="1" ht="11.65" customHeight="1" outlineLevel="3" x14ac:dyDescent="0.2">
      <c r="A1312" s="347" t="s">
        <v>3251</v>
      </c>
      <c r="B1312" s="348">
        <v>2503</v>
      </c>
      <c r="C1312" s="349">
        <v>1600879</v>
      </c>
    </row>
    <row r="1313" spans="1:3" s="302" customFormat="1" ht="11.65" customHeight="1" outlineLevel="3" x14ac:dyDescent="0.2">
      <c r="A1313" s="347" t="s">
        <v>194</v>
      </c>
      <c r="B1313" s="350">
        <v>420</v>
      </c>
      <c r="C1313" s="349">
        <v>248719</v>
      </c>
    </row>
    <row r="1314" spans="1:3" s="302" customFormat="1" ht="11.65" customHeight="1" outlineLevel="3" x14ac:dyDescent="0.2">
      <c r="A1314" s="351" t="s">
        <v>196</v>
      </c>
      <c r="B1314" s="352">
        <v>84</v>
      </c>
      <c r="C1314" s="353">
        <v>49744</v>
      </c>
    </row>
    <row r="1315" spans="1:3" s="302" customFormat="1" ht="11.65" customHeight="1" outlineLevel="2" x14ac:dyDescent="0.2">
      <c r="A1315" s="351" t="s">
        <v>197</v>
      </c>
      <c r="B1315" s="352">
        <v>84</v>
      </c>
      <c r="C1315" s="353">
        <v>49744</v>
      </c>
    </row>
    <row r="1316" spans="1:3" s="302" customFormat="1" ht="11.65" customHeight="1" outlineLevel="3" x14ac:dyDescent="0.2">
      <c r="A1316" s="351" t="s">
        <v>8</v>
      </c>
      <c r="B1316" s="352">
        <v>84</v>
      </c>
      <c r="C1316" s="353">
        <v>49743</v>
      </c>
    </row>
    <row r="1317" spans="1:3" s="302" customFormat="1" ht="11.65" customHeight="1" outlineLevel="3" x14ac:dyDescent="0.2">
      <c r="A1317" s="351" t="s">
        <v>195</v>
      </c>
      <c r="B1317" s="352">
        <v>168</v>
      </c>
      <c r="C1317" s="353">
        <v>99488</v>
      </c>
    </row>
    <row r="1318" spans="1:3" s="302" customFormat="1" ht="11.65" customHeight="1" outlineLevel="3" x14ac:dyDescent="0.2">
      <c r="A1318" s="347" t="s">
        <v>198</v>
      </c>
      <c r="B1318" s="350">
        <v>695</v>
      </c>
      <c r="C1318" s="349">
        <v>450724</v>
      </c>
    </row>
    <row r="1319" spans="1:3" s="302" customFormat="1" ht="11.65" customHeight="1" outlineLevel="3" x14ac:dyDescent="0.2">
      <c r="A1319" s="351" t="s">
        <v>196</v>
      </c>
      <c r="B1319" s="352">
        <v>139</v>
      </c>
      <c r="C1319" s="353">
        <v>90145</v>
      </c>
    </row>
    <row r="1320" spans="1:3" s="302" customFormat="1" ht="11.65" customHeight="1" outlineLevel="3" x14ac:dyDescent="0.2">
      <c r="A1320" s="351" t="s">
        <v>197</v>
      </c>
      <c r="B1320" s="352">
        <v>139</v>
      </c>
      <c r="C1320" s="353">
        <v>90145</v>
      </c>
    </row>
    <row r="1321" spans="1:3" s="302" customFormat="1" ht="11.65" customHeight="1" outlineLevel="2" x14ac:dyDescent="0.2">
      <c r="A1321" s="351" t="s">
        <v>8</v>
      </c>
      <c r="B1321" s="352">
        <v>139</v>
      </c>
      <c r="C1321" s="353">
        <v>90144</v>
      </c>
    </row>
    <row r="1322" spans="1:3" s="302" customFormat="1" ht="11.65" customHeight="1" outlineLevel="3" x14ac:dyDescent="0.2">
      <c r="A1322" s="351" t="s">
        <v>195</v>
      </c>
      <c r="B1322" s="352">
        <v>278</v>
      </c>
      <c r="C1322" s="353">
        <v>180290</v>
      </c>
    </row>
    <row r="1323" spans="1:3" s="302" customFormat="1" ht="11.65" customHeight="1" outlineLevel="3" x14ac:dyDescent="0.2">
      <c r="A1323" s="347" t="s">
        <v>199</v>
      </c>
      <c r="B1323" s="350">
        <v>695</v>
      </c>
      <c r="C1323" s="349">
        <v>450724</v>
      </c>
    </row>
    <row r="1324" spans="1:3" s="302" customFormat="1" ht="11.65" customHeight="1" outlineLevel="3" x14ac:dyDescent="0.2">
      <c r="A1324" s="351" t="s">
        <v>196</v>
      </c>
      <c r="B1324" s="352">
        <v>139</v>
      </c>
      <c r="C1324" s="353">
        <v>90145</v>
      </c>
    </row>
    <row r="1325" spans="1:3" s="302" customFormat="1" ht="11.65" customHeight="1" outlineLevel="3" x14ac:dyDescent="0.2">
      <c r="A1325" s="351" t="s">
        <v>197</v>
      </c>
      <c r="B1325" s="352">
        <v>139</v>
      </c>
      <c r="C1325" s="353">
        <v>90145</v>
      </c>
    </row>
    <row r="1326" spans="1:3" s="302" customFormat="1" ht="11.65" customHeight="1" outlineLevel="3" x14ac:dyDescent="0.2">
      <c r="A1326" s="351" t="s">
        <v>8</v>
      </c>
      <c r="B1326" s="352">
        <v>139</v>
      </c>
      <c r="C1326" s="353">
        <v>90144</v>
      </c>
    </row>
    <row r="1327" spans="1:3" s="302" customFormat="1" ht="11.65" customHeight="1" outlineLevel="2" x14ac:dyDescent="0.2">
      <c r="A1327" s="351" t="s">
        <v>195</v>
      </c>
      <c r="B1327" s="352">
        <v>278</v>
      </c>
      <c r="C1327" s="353">
        <v>180290</v>
      </c>
    </row>
    <row r="1328" spans="1:3" s="302" customFormat="1" ht="11.65" customHeight="1" outlineLevel="3" x14ac:dyDescent="0.2">
      <c r="A1328" s="347" t="s">
        <v>200</v>
      </c>
      <c r="B1328" s="350">
        <v>693</v>
      </c>
      <c r="C1328" s="349">
        <v>450712</v>
      </c>
    </row>
    <row r="1329" spans="1:4" s="302" customFormat="1" ht="11.65" customHeight="1" outlineLevel="3" x14ac:dyDescent="0.2">
      <c r="A1329" s="351" t="s">
        <v>196</v>
      </c>
      <c r="B1329" s="352">
        <v>139</v>
      </c>
      <c r="C1329" s="353">
        <v>90142</v>
      </c>
    </row>
    <row r="1330" spans="1:4" s="302" customFormat="1" ht="11.65" customHeight="1" outlineLevel="3" x14ac:dyDescent="0.2">
      <c r="A1330" s="351" t="s">
        <v>197</v>
      </c>
      <c r="B1330" s="352">
        <v>139</v>
      </c>
      <c r="C1330" s="353">
        <v>90142</v>
      </c>
    </row>
    <row r="1331" spans="1:4" s="302" customFormat="1" ht="11.65" customHeight="1" outlineLevel="3" x14ac:dyDescent="0.2">
      <c r="A1331" s="351" t="s">
        <v>8</v>
      </c>
      <c r="B1331" s="352">
        <v>137</v>
      </c>
      <c r="C1331" s="353">
        <v>90144</v>
      </c>
    </row>
    <row r="1332" spans="1:4" s="302" customFormat="1" ht="11.65" customHeight="1" outlineLevel="3" x14ac:dyDescent="0.2">
      <c r="A1332" s="351" t="s">
        <v>195</v>
      </c>
      <c r="B1332" s="352">
        <v>278</v>
      </c>
      <c r="C1332" s="353">
        <v>180284</v>
      </c>
    </row>
    <row r="1333" spans="1:4" s="302" customFormat="1" ht="11.65" customHeight="1" x14ac:dyDescent="0.2">
      <c r="A1333" s="303"/>
      <c r="B1333" s="303"/>
      <c r="C1333" s="303"/>
    </row>
    <row r="1334" spans="1:4" x14ac:dyDescent="0.2">
      <c r="D1334" s="28"/>
    </row>
    <row r="1335" spans="1:4" x14ac:dyDescent="0.2">
      <c r="D1335" s="28"/>
    </row>
    <row r="1336" spans="1:4" x14ac:dyDescent="0.2">
      <c r="D1336" s="28"/>
    </row>
    <row r="1337" spans="1:4" x14ac:dyDescent="0.2">
      <c r="D1337" s="28"/>
    </row>
    <row r="1338" spans="1:4" x14ac:dyDescent="0.2">
      <c r="D1338" s="28"/>
    </row>
    <row r="1339" spans="1:4" x14ac:dyDescent="0.2">
      <c r="D1339" s="28"/>
    </row>
    <row r="1340" spans="1:4" x14ac:dyDescent="0.2">
      <c r="D1340" s="28"/>
    </row>
    <row r="1341" spans="1:4" x14ac:dyDescent="0.2">
      <c r="D1341" s="28"/>
    </row>
  </sheetData>
  <mergeCells count="63">
    <mergeCell ref="B1:C1"/>
    <mergeCell ref="A2:C2"/>
    <mergeCell ref="A3:C3"/>
    <mergeCell ref="A24:C24"/>
    <mergeCell ref="A46:C46"/>
    <mergeCell ref="A68:C68"/>
    <mergeCell ref="A90:C90"/>
    <mergeCell ref="A112:C112"/>
    <mergeCell ref="A134:C134"/>
    <mergeCell ref="A156:C156"/>
    <mergeCell ref="A177:C177"/>
    <mergeCell ref="A199:C199"/>
    <mergeCell ref="A221:C221"/>
    <mergeCell ref="A242:C242"/>
    <mergeCell ref="A263:C263"/>
    <mergeCell ref="A285:C285"/>
    <mergeCell ref="A307:C307"/>
    <mergeCell ref="A328:C328"/>
    <mergeCell ref="A350:C350"/>
    <mergeCell ref="A372:C372"/>
    <mergeCell ref="A394:C394"/>
    <mergeCell ref="A416:C416"/>
    <mergeCell ref="A438:C438"/>
    <mergeCell ref="A459:C459"/>
    <mergeCell ref="A481:C481"/>
    <mergeCell ref="A503:C503"/>
    <mergeCell ref="A525:C525"/>
    <mergeCell ref="A547:C547"/>
    <mergeCell ref="A569:C569"/>
    <mergeCell ref="A589:C589"/>
    <mergeCell ref="A611:C611"/>
    <mergeCell ref="A633:C633"/>
    <mergeCell ref="A655:C655"/>
    <mergeCell ref="A677:C677"/>
    <mergeCell ref="A699:C699"/>
    <mergeCell ref="A721:C721"/>
    <mergeCell ref="A743:C743"/>
    <mergeCell ref="A765:C765"/>
    <mergeCell ref="A787:C787"/>
    <mergeCell ref="A809:C809"/>
    <mergeCell ref="A830:C830"/>
    <mergeCell ref="A852:C852"/>
    <mergeCell ref="A874:C874"/>
    <mergeCell ref="A896:C896"/>
    <mergeCell ref="A918:C918"/>
    <mergeCell ref="A940:C940"/>
    <mergeCell ref="A962:C962"/>
    <mergeCell ref="A984:C984"/>
    <mergeCell ref="A1005:C1005"/>
    <mergeCell ref="A1027:C1027"/>
    <mergeCell ref="A1049:C1049"/>
    <mergeCell ref="A1071:C1071"/>
    <mergeCell ref="A1093:C1093"/>
    <mergeCell ref="A1115:C1115"/>
    <mergeCell ref="A1137:C1137"/>
    <mergeCell ref="A1267:C1267"/>
    <mergeCell ref="A1289:C1289"/>
    <mergeCell ref="A1311:C1311"/>
    <mergeCell ref="A1159:C1159"/>
    <mergeCell ref="A1181:C1181"/>
    <mergeCell ref="A1203:C1203"/>
    <mergeCell ref="A1225:C1225"/>
    <mergeCell ref="A1245:C1245"/>
  </mergeCells>
  <pageMargins left="0.7" right="0.7" top="0.75" bottom="0.75" header="0.3" footer="0.3"/>
  <pageSetup paperSize="9" scale="97" orientation="portrait" r:id="rId1"/>
  <rowBreaks count="20" manualBreakCount="20">
    <brk id="67" max="16383" man="1"/>
    <brk id="133" max="16383" man="1"/>
    <brk id="198" max="16383" man="1"/>
    <brk id="262" max="16383" man="1"/>
    <brk id="327" max="16383" man="1"/>
    <brk id="393" max="16383" man="1"/>
    <brk id="458" max="16383" man="1"/>
    <brk id="524" max="16383" man="1"/>
    <brk id="588" max="16383" man="1"/>
    <brk id="654" max="16383" man="1"/>
    <brk id="720" max="16383" man="1"/>
    <brk id="786" max="16383" man="1"/>
    <brk id="851" max="16383" man="1"/>
    <brk id="917" max="16383" man="1"/>
    <brk id="983" max="16383" man="1"/>
    <brk id="1048" max="16383" man="1"/>
    <brk id="1114" max="16383" man="1"/>
    <brk id="1180" max="16383" man="1"/>
    <brk id="1244" max="16383" man="1"/>
    <brk id="131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89" zoomScaleNormal="100" zoomScaleSheetLayoutView="89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16" sqref="A16"/>
    </sheetView>
  </sheetViews>
  <sheetFormatPr defaultRowHeight="15.75" x14ac:dyDescent="0.25"/>
  <cols>
    <col min="1" max="1" width="33.33203125" style="177" customWidth="1"/>
    <col min="2" max="2" width="11.33203125" style="17" customWidth="1"/>
    <col min="3" max="3" width="18.6640625" style="17" customWidth="1"/>
    <col min="4" max="4" width="11.6640625" style="17" customWidth="1"/>
    <col min="5" max="5" width="18.5" style="17" customWidth="1"/>
    <col min="6" max="6" width="11.5" style="17" customWidth="1"/>
    <col min="7" max="7" width="22.5" style="17" customWidth="1"/>
    <col min="8" max="8" width="16.33203125" style="176" customWidth="1"/>
    <col min="9" max="16384" width="9.33203125" style="17"/>
  </cols>
  <sheetData>
    <row r="1" spans="1:7" ht="35.25" customHeight="1" x14ac:dyDescent="0.25">
      <c r="E1" s="429" t="s">
        <v>3508</v>
      </c>
      <c r="F1" s="429"/>
      <c r="G1" s="429"/>
    </row>
    <row r="2" spans="1:7" ht="38.450000000000003" customHeight="1" x14ac:dyDescent="0.2">
      <c r="A2" s="448" t="s">
        <v>3249</v>
      </c>
      <c r="B2" s="448"/>
      <c r="C2" s="448"/>
      <c r="D2" s="448"/>
      <c r="E2" s="448"/>
      <c r="F2" s="448"/>
      <c r="G2" s="448"/>
    </row>
    <row r="3" spans="1:7" ht="15" x14ac:dyDescent="0.2">
      <c r="A3" s="445" t="s">
        <v>1</v>
      </c>
      <c r="B3" s="446" t="s">
        <v>216</v>
      </c>
      <c r="C3" s="446"/>
      <c r="D3" s="447" t="s">
        <v>184</v>
      </c>
      <c r="E3" s="447"/>
      <c r="F3" s="425" t="s">
        <v>205</v>
      </c>
      <c r="G3" s="425"/>
    </row>
    <row r="4" spans="1:7" ht="33.75" x14ac:dyDescent="0.2">
      <c r="A4" s="445"/>
      <c r="B4" s="179" t="s">
        <v>217</v>
      </c>
      <c r="C4" s="276" t="s">
        <v>218</v>
      </c>
      <c r="D4" s="276" t="s">
        <v>217</v>
      </c>
      <c r="E4" s="276" t="s">
        <v>218</v>
      </c>
      <c r="F4" s="277" t="s">
        <v>217</v>
      </c>
      <c r="G4" s="277" t="s">
        <v>218</v>
      </c>
    </row>
    <row r="5" spans="1:7" x14ac:dyDescent="0.25">
      <c r="A5" s="278" t="s">
        <v>3199</v>
      </c>
      <c r="B5" s="279">
        <v>24059</v>
      </c>
      <c r="C5" s="280">
        <v>16223592</v>
      </c>
      <c r="D5" s="279">
        <v>1411</v>
      </c>
      <c r="E5" s="280">
        <v>1068850</v>
      </c>
      <c r="F5" s="281">
        <f t="shared" ref="F5:F36" si="0">B5+D5</f>
        <v>25470</v>
      </c>
      <c r="G5" s="282">
        <f t="shared" ref="G5:G36" si="1">C5+E5</f>
        <v>17292442</v>
      </c>
    </row>
    <row r="6" spans="1:7" x14ac:dyDescent="0.25">
      <c r="A6" s="278" t="s">
        <v>221</v>
      </c>
      <c r="B6" s="279">
        <v>288</v>
      </c>
      <c r="C6" s="280">
        <v>169138</v>
      </c>
      <c r="D6" s="279">
        <v>1212</v>
      </c>
      <c r="E6" s="280">
        <v>711790</v>
      </c>
      <c r="F6" s="281">
        <f t="shared" si="0"/>
        <v>1500</v>
      </c>
      <c r="G6" s="282">
        <f t="shared" si="1"/>
        <v>880928</v>
      </c>
    </row>
    <row r="7" spans="1:7" x14ac:dyDescent="0.25">
      <c r="A7" s="283" t="s">
        <v>3200</v>
      </c>
      <c r="B7" s="279">
        <v>1060</v>
      </c>
      <c r="C7" s="280">
        <v>641247</v>
      </c>
      <c r="D7" s="279">
        <v>1109</v>
      </c>
      <c r="E7" s="280">
        <v>761100</v>
      </c>
      <c r="F7" s="281">
        <f t="shared" si="0"/>
        <v>2169</v>
      </c>
      <c r="G7" s="282">
        <f t="shared" si="1"/>
        <v>1402347</v>
      </c>
    </row>
    <row r="8" spans="1:7" x14ac:dyDescent="0.25">
      <c r="A8" s="283" t="s">
        <v>223</v>
      </c>
      <c r="B8" s="279">
        <v>850</v>
      </c>
      <c r="C8" s="280">
        <v>499192</v>
      </c>
      <c r="D8" s="279">
        <v>879</v>
      </c>
      <c r="E8" s="280">
        <v>516220</v>
      </c>
      <c r="F8" s="281">
        <f t="shared" si="0"/>
        <v>1729</v>
      </c>
      <c r="G8" s="282">
        <f t="shared" si="1"/>
        <v>1015412</v>
      </c>
    </row>
    <row r="9" spans="1:7" x14ac:dyDescent="0.25">
      <c r="A9" s="283" t="s">
        <v>222</v>
      </c>
      <c r="B9" s="279">
        <v>15605</v>
      </c>
      <c r="C9" s="280">
        <v>9883648</v>
      </c>
      <c r="D9" s="279">
        <v>-4747</v>
      </c>
      <c r="E9" s="280">
        <v>-3040980</v>
      </c>
      <c r="F9" s="281">
        <f t="shared" si="0"/>
        <v>10858</v>
      </c>
      <c r="G9" s="282">
        <f t="shared" si="1"/>
        <v>6842668</v>
      </c>
    </row>
    <row r="10" spans="1:7" x14ac:dyDescent="0.25">
      <c r="A10" s="283" t="s">
        <v>3201</v>
      </c>
      <c r="B10" s="279">
        <v>2543</v>
      </c>
      <c r="C10" s="280">
        <v>1537385</v>
      </c>
      <c r="D10" s="279">
        <v>1249</v>
      </c>
      <c r="E10" s="280">
        <v>844850</v>
      </c>
      <c r="F10" s="281">
        <f t="shared" si="0"/>
        <v>3792</v>
      </c>
      <c r="G10" s="282">
        <f t="shared" si="1"/>
        <v>2382235</v>
      </c>
    </row>
    <row r="11" spans="1:7" x14ac:dyDescent="0.25">
      <c r="A11" s="283" t="s">
        <v>3202</v>
      </c>
      <c r="B11" s="279">
        <v>4033</v>
      </c>
      <c r="C11" s="280">
        <v>2471512</v>
      </c>
      <c r="D11" s="279">
        <v>-761</v>
      </c>
      <c r="E11" s="280">
        <v>-415940</v>
      </c>
      <c r="F11" s="281">
        <f t="shared" si="0"/>
        <v>3272</v>
      </c>
      <c r="G11" s="282">
        <f t="shared" si="1"/>
        <v>2055572</v>
      </c>
    </row>
    <row r="12" spans="1:7" x14ac:dyDescent="0.25">
      <c r="A12" s="283" t="s">
        <v>3203</v>
      </c>
      <c r="B12" s="279">
        <v>1246</v>
      </c>
      <c r="C12" s="280">
        <v>752355</v>
      </c>
      <c r="D12" s="279">
        <v>917</v>
      </c>
      <c r="E12" s="280">
        <v>606460</v>
      </c>
      <c r="F12" s="281">
        <f t="shared" si="0"/>
        <v>2163</v>
      </c>
      <c r="G12" s="282">
        <f t="shared" si="1"/>
        <v>1358815</v>
      </c>
    </row>
    <row r="13" spans="1:7" x14ac:dyDescent="0.25">
      <c r="A13" s="283" t="s">
        <v>3204</v>
      </c>
      <c r="B13" s="279">
        <v>5354</v>
      </c>
      <c r="C13" s="280">
        <v>3399674</v>
      </c>
      <c r="D13" s="279">
        <v>952</v>
      </c>
      <c r="E13" s="280">
        <v>581390</v>
      </c>
      <c r="F13" s="281">
        <f t="shared" si="0"/>
        <v>6306</v>
      </c>
      <c r="G13" s="282">
        <f t="shared" si="1"/>
        <v>3981064</v>
      </c>
    </row>
    <row r="14" spans="1:7" x14ac:dyDescent="0.25">
      <c r="A14" s="283" t="s">
        <v>3205</v>
      </c>
      <c r="B14" s="279">
        <v>3868</v>
      </c>
      <c r="C14" s="280">
        <v>2271617</v>
      </c>
      <c r="D14" s="279">
        <v>-2604</v>
      </c>
      <c r="E14" s="280">
        <v>-1529290</v>
      </c>
      <c r="F14" s="281">
        <f t="shared" si="0"/>
        <v>1264</v>
      </c>
      <c r="G14" s="282">
        <f t="shared" si="1"/>
        <v>742327</v>
      </c>
    </row>
    <row r="15" spans="1:7" x14ac:dyDescent="0.25">
      <c r="A15" s="283" t="s">
        <v>3206</v>
      </c>
      <c r="B15" s="279">
        <v>4671</v>
      </c>
      <c r="C15" s="280">
        <v>3046225</v>
      </c>
      <c r="D15" s="279">
        <v>2375</v>
      </c>
      <c r="E15" s="280">
        <v>1380330</v>
      </c>
      <c r="F15" s="281">
        <f t="shared" si="0"/>
        <v>7046</v>
      </c>
      <c r="G15" s="282">
        <f t="shared" si="1"/>
        <v>4426555</v>
      </c>
    </row>
    <row r="16" spans="1:7" x14ac:dyDescent="0.25">
      <c r="A16" s="283" t="s">
        <v>3207</v>
      </c>
      <c r="B16" s="279">
        <v>5814</v>
      </c>
      <c r="C16" s="280">
        <v>3771966</v>
      </c>
      <c r="D16" s="279">
        <v>2294</v>
      </c>
      <c r="E16" s="280">
        <v>1321690</v>
      </c>
      <c r="F16" s="281">
        <f t="shared" si="0"/>
        <v>8108</v>
      </c>
      <c r="G16" s="282">
        <f t="shared" si="1"/>
        <v>5093656</v>
      </c>
    </row>
    <row r="17" spans="1:7" x14ac:dyDescent="0.25">
      <c r="A17" s="283" t="s">
        <v>3208</v>
      </c>
      <c r="B17" s="279">
        <v>7744</v>
      </c>
      <c r="C17" s="280">
        <v>4611089</v>
      </c>
      <c r="D17" s="279">
        <v>582</v>
      </c>
      <c r="E17" s="280">
        <v>619620</v>
      </c>
      <c r="F17" s="281">
        <f t="shared" si="0"/>
        <v>8326</v>
      </c>
      <c r="G17" s="282">
        <f t="shared" si="1"/>
        <v>5230709</v>
      </c>
    </row>
    <row r="18" spans="1:7" x14ac:dyDescent="0.25">
      <c r="A18" s="283" t="s">
        <v>3209</v>
      </c>
      <c r="B18" s="279">
        <v>16296</v>
      </c>
      <c r="C18" s="280">
        <v>11340834</v>
      </c>
      <c r="D18" s="279">
        <v>-8390</v>
      </c>
      <c r="E18" s="280">
        <v>-6373980</v>
      </c>
      <c r="F18" s="281">
        <f t="shared" si="0"/>
        <v>7906</v>
      </c>
      <c r="G18" s="282">
        <f t="shared" si="1"/>
        <v>4966854</v>
      </c>
    </row>
    <row r="19" spans="1:7" x14ac:dyDescent="0.25">
      <c r="A19" s="283" t="s">
        <v>3210</v>
      </c>
      <c r="B19" s="279">
        <v>7975</v>
      </c>
      <c r="C19" s="280">
        <v>4997678</v>
      </c>
      <c r="D19" s="279">
        <v>3383</v>
      </c>
      <c r="E19" s="280">
        <v>2178800</v>
      </c>
      <c r="F19" s="281">
        <f t="shared" si="0"/>
        <v>11358</v>
      </c>
      <c r="G19" s="282">
        <f t="shared" si="1"/>
        <v>7176478</v>
      </c>
    </row>
    <row r="20" spans="1:7" x14ac:dyDescent="0.25">
      <c r="A20" s="283" t="s">
        <v>3211</v>
      </c>
      <c r="B20" s="279">
        <v>24190</v>
      </c>
      <c r="C20" s="280">
        <v>14359625</v>
      </c>
      <c r="D20" s="279">
        <v>-19370</v>
      </c>
      <c r="E20" s="280">
        <v>-11331610</v>
      </c>
      <c r="F20" s="281">
        <f t="shared" si="0"/>
        <v>4820</v>
      </c>
      <c r="G20" s="282">
        <f t="shared" si="1"/>
        <v>3028015</v>
      </c>
    </row>
    <row r="21" spans="1:7" x14ac:dyDescent="0.25">
      <c r="A21" s="283" t="s">
        <v>3212</v>
      </c>
      <c r="B21" s="279">
        <v>2210</v>
      </c>
      <c r="C21" s="280">
        <v>1297899</v>
      </c>
      <c r="D21" s="279">
        <v>1338</v>
      </c>
      <c r="E21" s="280">
        <v>785790</v>
      </c>
      <c r="F21" s="281">
        <f t="shared" si="0"/>
        <v>3548</v>
      </c>
      <c r="G21" s="282">
        <f t="shared" si="1"/>
        <v>2083689</v>
      </c>
    </row>
    <row r="22" spans="1:7" x14ac:dyDescent="0.25">
      <c r="A22" s="283" t="s">
        <v>3213</v>
      </c>
      <c r="B22" s="279">
        <v>537</v>
      </c>
      <c r="C22" s="280">
        <v>322691</v>
      </c>
      <c r="D22" s="279">
        <v>1219</v>
      </c>
      <c r="E22" s="280">
        <v>780590</v>
      </c>
      <c r="F22" s="281">
        <f t="shared" si="0"/>
        <v>1756</v>
      </c>
      <c r="G22" s="282">
        <f t="shared" si="1"/>
        <v>1103281</v>
      </c>
    </row>
    <row r="23" spans="1:7" x14ac:dyDescent="0.25">
      <c r="A23" s="283" t="s">
        <v>3214</v>
      </c>
      <c r="B23" s="279">
        <v>2052</v>
      </c>
      <c r="C23" s="280">
        <v>1257881</v>
      </c>
      <c r="D23" s="279">
        <v>766</v>
      </c>
      <c r="E23" s="280">
        <v>397090</v>
      </c>
      <c r="F23" s="281">
        <f t="shared" si="0"/>
        <v>2818</v>
      </c>
      <c r="G23" s="282">
        <f t="shared" si="1"/>
        <v>1654971</v>
      </c>
    </row>
    <row r="24" spans="1:7" x14ac:dyDescent="0.25">
      <c r="A24" s="283" t="s">
        <v>3215</v>
      </c>
      <c r="B24" s="279">
        <v>8060</v>
      </c>
      <c r="C24" s="280">
        <v>5399984</v>
      </c>
      <c r="D24" s="279">
        <v>855</v>
      </c>
      <c r="E24" s="280">
        <v>522720</v>
      </c>
      <c r="F24" s="281">
        <f t="shared" si="0"/>
        <v>8915</v>
      </c>
      <c r="G24" s="282">
        <f t="shared" si="1"/>
        <v>5922704</v>
      </c>
    </row>
    <row r="25" spans="1:7" x14ac:dyDescent="0.25">
      <c r="A25" s="283" t="s">
        <v>3216</v>
      </c>
      <c r="B25" s="279">
        <v>4126</v>
      </c>
      <c r="C25" s="280">
        <v>2423137</v>
      </c>
      <c r="D25" s="279">
        <v>-1844</v>
      </c>
      <c r="E25" s="280">
        <v>-1082950</v>
      </c>
      <c r="F25" s="281">
        <f t="shared" si="0"/>
        <v>2282</v>
      </c>
      <c r="G25" s="282">
        <f t="shared" si="1"/>
        <v>1340187</v>
      </c>
    </row>
    <row r="26" spans="1:7" x14ac:dyDescent="0.25">
      <c r="A26" s="283" t="s">
        <v>3217</v>
      </c>
      <c r="B26" s="279">
        <v>3861</v>
      </c>
      <c r="C26" s="280">
        <v>2428037</v>
      </c>
      <c r="D26" s="279">
        <v>508</v>
      </c>
      <c r="E26" s="280">
        <v>371540</v>
      </c>
      <c r="F26" s="281">
        <f t="shared" si="0"/>
        <v>4369</v>
      </c>
      <c r="G26" s="282">
        <f t="shared" si="1"/>
        <v>2799577</v>
      </c>
    </row>
    <row r="27" spans="1:7" x14ac:dyDescent="0.25">
      <c r="A27" s="283" t="s">
        <v>3218</v>
      </c>
      <c r="B27" s="279">
        <v>1284</v>
      </c>
      <c r="C27" s="280">
        <v>831360</v>
      </c>
      <c r="D27" s="279">
        <v>2871</v>
      </c>
      <c r="E27" s="280">
        <v>1848670</v>
      </c>
      <c r="F27" s="281">
        <f t="shared" si="0"/>
        <v>4155</v>
      </c>
      <c r="G27" s="282">
        <f t="shared" si="1"/>
        <v>2680030</v>
      </c>
    </row>
    <row r="28" spans="1:7" x14ac:dyDescent="0.25">
      <c r="A28" s="283" t="s">
        <v>3219</v>
      </c>
      <c r="B28" s="279">
        <v>1683</v>
      </c>
      <c r="C28" s="280">
        <v>994869</v>
      </c>
      <c r="D28" s="279">
        <v>820</v>
      </c>
      <c r="E28" s="280">
        <v>606010</v>
      </c>
      <c r="F28" s="281">
        <f t="shared" si="0"/>
        <v>2503</v>
      </c>
      <c r="G28" s="282">
        <f t="shared" si="1"/>
        <v>1600879</v>
      </c>
    </row>
    <row r="29" spans="1:7" x14ac:dyDescent="0.25">
      <c r="A29" s="283" t="s">
        <v>3220</v>
      </c>
      <c r="B29" s="279">
        <v>794</v>
      </c>
      <c r="C29" s="280">
        <v>507841</v>
      </c>
      <c r="D29" s="279">
        <v>-409</v>
      </c>
      <c r="E29" s="280">
        <v>-216200</v>
      </c>
      <c r="F29" s="281">
        <f t="shared" si="0"/>
        <v>385</v>
      </c>
      <c r="G29" s="282">
        <f t="shared" si="1"/>
        <v>291641</v>
      </c>
    </row>
    <row r="30" spans="1:7" x14ac:dyDescent="0.25">
      <c r="A30" s="283" t="s">
        <v>3221</v>
      </c>
      <c r="B30" s="279">
        <v>300</v>
      </c>
      <c r="C30" s="280">
        <v>176185</v>
      </c>
      <c r="D30" s="279">
        <v>1037</v>
      </c>
      <c r="E30" s="280">
        <v>609010</v>
      </c>
      <c r="F30" s="281">
        <f t="shared" si="0"/>
        <v>1337</v>
      </c>
      <c r="G30" s="282">
        <f t="shared" si="1"/>
        <v>785195</v>
      </c>
    </row>
    <row r="31" spans="1:7" x14ac:dyDescent="0.25">
      <c r="A31" s="283" t="s">
        <v>3222</v>
      </c>
      <c r="B31" s="279">
        <v>779</v>
      </c>
      <c r="C31" s="280">
        <v>485584</v>
      </c>
      <c r="D31" s="279">
        <v>340</v>
      </c>
      <c r="E31" s="280">
        <v>217380</v>
      </c>
      <c r="F31" s="281">
        <f t="shared" si="0"/>
        <v>1119</v>
      </c>
      <c r="G31" s="282">
        <f t="shared" si="1"/>
        <v>702964</v>
      </c>
    </row>
    <row r="32" spans="1:7" x14ac:dyDescent="0.25">
      <c r="A32" s="283" t="s">
        <v>3223</v>
      </c>
      <c r="B32" s="279">
        <v>5</v>
      </c>
      <c r="C32" s="280">
        <v>2936</v>
      </c>
      <c r="D32" s="279">
        <v>1165</v>
      </c>
      <c r="E32" s="280">
        <v>684190</v>
      </c>
      <c r="F32" s="281">
        <f t="shared" si="0"/>
        <v>1170</v>
      </c>
      <c r="G32" s="282">
        <f t="shared" si="1"/>
        <v>687126</v>
      </c>
    </row>
    <row r="33" spans="1:7" x14ac:dyDescent="0.25">
      <c r="A33" s="283" t="s">
        <v>3224</v>
      </c>
      <c r="B33" s="279">
        <v>195</v>
      </c>
      <c r="C33" s="280">
        <v>114520</v>
      </c>
      <c r="D33" s="279">
        <v>773</v>
      </c>
      <c r="E33" s="280">
        <v>453970</v>
      </c>
      <c r="F33" s="281">
        <f t="shared" si="0"/>
        <v>968</v>
      </c>
      <c r="G33" s="282">
        <f t="shared" si="1"/>
        <v>568490</v>
      </c>
    </row>
    <row r="34" spans="1:7" x14ac:dyDescent="0.25">
      <c r="A34" s="283" t="s">
        <v>3225</v>
      </c>
      <c r="B34" s="279">
        <v>9198</v>
      </c>
      <c r="C34" s="280">
        <v>5980643</v>
      </c>
      <c r="D34" s="279">
        <v>-5142</v>
      </c>
      <c r="E34" s="280">
        <v>-3313990</v>
      </c>
      <c r="F34" s="281">
        <f t="shared" si="0"/>
        <v>4056</v>
      </c>
      <c r="G34" s="282">
        <f t="shared" si="1"/>
        <v>2666653</v>
      </c>
    </row>
    <row r="35" spans="1:7" x14ac:dyDescent="0.25">
      <c r="A35" s="283" t="s">
        <v>3226</v>
      </c>
      <c r="B35" s="279">
        <v>311</v>
      </c>
      <c r="C35" s="280">
        <v>182646</v>
      </c>
      <c r="D35" s="279">
        <v>536</v>
      </c>
      <c r="E35" s="280">
        <v>314780</v>
      </c>
      <c r="F35" s="281">
        <f t="shared" si="0"/>
        <v>847</v>
      </c>
      <c r="G35" s="282">
        <f t="shared" si="1"/>
        <v>497426</v>
      </c>
    </row>
    <row r="36" spans="1:7" x14ac:dyDescent="0.25">
      <c r="A36" s="283" t="s">
        <v>3227</v>
      </c>
      <c r="B36" s="279">
        <v>333</v>
      </c>
      <c r="C36" s="280">
        <v>198971</v>
      </c>
      <c r="D36" s="279">
        <v>866</v>
      </c>
      <c r="E36" s="280">
        <v>554380</v>
      </c>
      <c r="F36" s="281">
        <f t="shared" si="0"/>
        <v>1199</v>
      </c>
      <c r="G36" s="282">
        <f t="shared" si="1"/>
        <v>753351</v>
      </c>
    </row>
    <row r="37" spans="1:7" x14ac:dyDescent="0.25">
      <c r="A37" s="283" t="s">
        <v>3228</v>
      </c>
      <c r="B37" s="279">
        <v>936</v>
      </c>
      <c r="C37" s="280">
        <v>585108</v>
      </c>
      <c r="D37" s="279">
        <v>1100</v>
      </c>
      <c r="E37" s="280">
        <v>694020</v>
      </c>
      <c r="F37" s="281">
        <f t="shared" ref="F37:F65" si="2">B37+D37</f>
        <v>2036</v>
      </c>
      <c r="G37" s="282">
        <f t="shared" ref="G37:G65" si="3">C37+E37</f>
        <v>1279128</v>
      </c>
    </row>
    <row r="38" spans="1:7" x14ac:dyDescent="0.25">
      <c r="A38" s="283" t="s">
        <v>3229</v>
      </c>
      <c r="B38" s="279">
        <v>538</v>
      </c>
      <c r="C38" s="280">
        <v>315959</v>
      </c>
      <c r="D38" s="279">
        <v>474</v>
      </c>
      <c r="E38" s="280">
        <v>278370</v>
      </c>
      <c r="F38" s="281">
        <f t="shared" si="2"/>
        <v>1012</v>
      </c>
      <c r="G38" s="282">
        <f t="shared" si="3"/>
        <v>594329</v>
      </c>
    </row>
    <row r="39" spans="1:7" x14ac:dyDescent="0.25">
      <c r="A39" s="283" t="s">
        <v>3230</v>
      </c>
      <c r="B39" s="279">
        <v>689</v>
      </c>
      <c r="C39" s="280">
        <v>404639</v>
      </c>
      <c r="D39" s="279">
        <v>419</v>
      </c>
      <c r="E39" s="280">
        <v>246070</v>
      </c>
      <c r="F39" s="281">
        <f t="shared" si="2"/>
        <v>1108</v>
      </c>
      <c r="G39" s="282">
        <f t="shared" si="3"/>
        <v>650709</v>
      </c>
    </row>
    <row r="40" spans="1:7" x14ac:dyDescent="0.25">
      <c r="A40" s="283" t="s">
        <v>3231</v>
      </c>
      <c r="B40" s="279">
        <v>0</v>
      </c>
      <c r="C40" s="280">
        <v>0</v>
      </c>
      <c r="D40" s="279">
        <v>322</v>
      </c>
      <c r="E40" s="280">
        <v>243980</v>
      </c>
      <c r="F40" s="281">
        <f t="shared" si="2"/>
        <v>322</v>
      </c>
      <c r="G40" s="282">
        <f t="shared" si="3"/>
        <v>243980</v>
      </c>
    </row>
    <row r="41" spans="1:7" x14ac:dyDescent="0.25">
      <c r="A41" s="283" t="s">
        <v>3232</v>
      </c>
      <c r="B41" s="279">
        <v>0</v>
      </c>
      <c r="C41" s="280">
        <v>0</v>
      </c>
      <c r="D41" s="279">
        <v>696</v>
      </c>
      <c r="E41" s="280">
        <v>408750</v>
      </c>
      <c r="F41" s="281">
        <f t="shared" si="2"/>
        <v>696</v>
      </c>
      <c r="G41" s="282">
        <f t="shared" si="3"/>
        <v>408750</v>
      </c>
    </row>
    <row r="42" spans="1:7" x14ac:dyDescent="0.25">
      <c r="A42" s="283" t="s">
        <v>3233</v>
      </c>
      <c r="B42" s="279">
        <v>1703</v>
      </c>
      <c r="C42" s="280">
        <v>1084071</v>
      </c>
      <c r="D42" s="279">
        <v>1015</v>
      </c>
      <c r="E42" s="280">
        <v>665040</v>
      </c>
      <c r="F42" s="281">
        <f t="shared" si="2"/>
        <v>2718</v>
      </c>
      <c r="G42" s="282">
        <f t="shared" si="3"/>
        <v>1749111</v>
      </c>
    </row>
    <row r="43" spans="1:7" x14ac:dyDescent="0.25">
      <c r="A43" s="283" t="s">
        <v>3234</v>
      </c>
      <c r="B43" s="279">
        <v>1379</v>
      </c>
      <c r="C43" s="280">
        <v>864340</v>
      </c>
      <c r="D43" s="279">
        <v>1368</v>
      </c>
      <c r="E43" s="280">
        <v>861460</v>
      </c>
      <c r="F43" s="281">
        <f t="shared" si="2"/>
        <v>2747</v>
      </c>
      <c r="G43" s="282">
        <f t="shared" si="3"/>
        <v>1725800</v>
      </c>
    </row>
    <row r="44" spans="1:7" x14ac:dyDescent="0.25">
      <c r="A44" s="283" t="s">
        <v>3235</v>
      </c>
      <c r="B44" s="279">
        <v>1258</v>
      </c>
      <c r="C44" s="280">
        <v>769616</v>
      </c>
      <c r="D44" s="279">
        <v>415</v>
      </c>
      <c r="E44" s="280">
        <v>281520</v>
      </c>
      <c r="F44" s="281">
        <f t="shared" si="2"/>
        <v>1673</v>
      </c>
      <c r="G44" s="282">
        <f t="shared" si="3"/>
        <v>1051136</v>
      </c>
    </row>
    <row r="45" spans="1:7" x14ac:dyDescent="0.25">
      <c r="A45" s="283" t="s">
        <v>3236</v>
      </c>
      <c r="B45" s="279">
        <v>4645</v>
      </c>
      <c r="C45" s="280">
        <v>2765388</v>
      </c>
      <c r="D45" s="279">
        <v>2458</v>
      </c>
      <c r="E45" s="280">
        <v>1697020</v>
      </c>
      <c r="F45" s="281">
        <f t="shared" si="2"/>
        <v>7103</v>
      </c>
      <c r="G45" s="282">
        <f t="shared" si="3"/>
        <v>4462408</v>
      </c>
    </row>
    <row r="46" spans="1:7" x14ac:dyDescent="0.25">
      <c r="A46" s="283" t="s">
        <v>3237</v>
      </c>
      <c r="B46" s="279">
        <v>512</v>
      </c>
      <c r="C46" s="280">
        <v>300689</v>
      </c>
      <c r="D46" s="279">
        <v>1023</v>
      </c>
      <c r="E46" s="280">
        <v>600790</v>
      </c>
      <c r="F46" s="281">
        <f t="shared" si="2"/>
        <v>1535</v>
      </c>
      <c r="G46" s="282">
        <f t="shared" si="3"/>
        <v>901479</v>
      </c>
    </row>
    <row r="47" spans="1:7" x14ac:dyDescent="0.25">
      <c r="A47" s="283" t="s">
        <v>3238</v>
      </c>
      <c r="B47" s="279">
        <v>1270</v>
      </c>
      <c r="C47" s="280">
        <v>776663</v>
      </c>
      <c r="D47" s="279">
        <v>771</v>
      </c>
      <c r="E47" s="280">
        <v>505570</v>
      </c>
      <c r="F47" s="281">
        <f t="shared" si="2"/>
        <v>2041</v>
      </c>
      <c r="G47" s="282">
        <f t="shared" si="3"/>
        <v>1282233</v>
      </c>
    </row>
    <row r="48" spans="1:7" x14ac:dyDescent="0.25">
      <c r="A48" s="283" t="s">
        <v>3239</v>
      </c>
      <c r="B48" s="279">
        <v>775</v>
      </c>
      <c r="C48" s="280">
        <v>463657</v>
      </c>
      <c r="D48" s="279">
        <v>320</v>
      </c>
      <c r="E48" s="280">
        <v>224360</v>
      </c>
      <c r="F48" s="281">
        <f t="shared" si="2"/>
        <v>1095</v>
      </c>
      <c r="G48" s="282">
        <f t="shared" si="3"/>
        <v>688017</v>
      </c>
    </row>
    <row r="49" spans="1:7" x14ac:dyDescent="0.25">
      <c r="A49" s="283" t="s">
        <v>3240</v>
      </c>
      <c r="B49" s="279">
        <v>615</v>
      </c>
      <c r="C49" s="280">
        <v>361180</v>
      </c>
      <c r="D49" s="279">
        <v>914</v>
      </c>
      <c r="E49" s="280">
        <v>536780</v>
      </c>
      <c r="F49" s="281">
        <f t="shared" si="2"/>
        <v>1529</v>
      </c>
      <c r="G49" s="282">
        <f t="shared" si="3"/>
        <v>897960</v>
      </c>
    </row>
    <row r="50" spans="1:7" x14ac:dyDescent="0.25">
      <c r="A50" s="283" t="s">
        <v>3241</v>
      </c>
      <c r="B50" s="279">
        <v>3497</v>
      </c>
      <c r="C50" s="280">
        <v>2233673</v>
      </c>
      <c r="D50" s="279">
        <v>-270</v>
      </c>
      <c r="E50" s="280">
        <v>-206400</v>
      </c>
      <c r="F50" s="281">
        <f t="shared" si="2"/>
        <v>3227</v>
      </c>
      <c r="G50" s="282">
        <f t="shared" si="3"/>
        <v>2027273</v>
      </c>
    </row>
    <row r="51" spans="1:7" x14ac:dyDescent="0.25">
      <c r="A51" s="283" t="s">
        <v>3242</v>
      </c>
      <c r="B51" s="279">
        <v>70</v>
      </c>
      <c r="C51" s="280">
        <v>42812</v>
      </c>
      <c r="D51" s="279">
        <v>627</v>
      </c>
      <c r="E51" s="280">
        <v>366530</v>
      </c>
      <c r="F51" s="281">
        <f t="shared" si="2"/>
        <v>697</v>
      </c>
      <c r="G51" s="282">
        <f t="shared" si="3"/>
        <v>409342</v>
      </c>
    </row>
    <row r="52" spans="1:7" x14ac:dyDescent="0.25">
      <c r="A52" s="283" t="s">
        <v>3243</v>
      </c>
      <c r="B52" s="279">
        <v>382</v>
      </c>
      <c r="C52" s="280">
        <v>245963</v>
      </c>
      <c r="D52" s="279">
        <v>667</v>
      </c>
      <c r="E52" s="280">
        <v>413170</v>
      </c>
      <c r="F52" s="281">
        <f t="shared" si="2"/>
        <v>1049</v>
      </c>
      <c r="G52" s="282">
        <f t="shared" si="3"/>
        <v>659133</v>
      </c>
    </row>
    <row r="53" spans="1:7" x14ac:dyDescent="0.25">
      <c r="A53" s="283" t="s">
        <v>3244</v>
      </c>
      <c r="B53" s="279">
        <v>583</v>
      </c>
      <c r="C53" s="280">
        <v>352942</v>
      </c>
      <c r="D53" s="279">
        <v>1350</v>
      </c>
      <c r="E53" s="280">
        <v>861440</v>
      </c>
      <c r="F53" s="281">
        <f t="shared" si="2"/>
        <v>1933</v>
      </c>
      <c r="G53" s="282">
        <f t="shared" si="3"/>
        <v>1214382</v>
      </c>
    </row>
    <row r="54" spans="1:7" x14ac:dyDescent="0.25">
      <c r="A54" s="283" t="s">
        <v>3245</v>
      </c>
      <c r="B54" s="279">
        <v>585</v>
      </c>
      <c r="C54" s="280">
        <v>343561</v>
      </c>
      <c r="D54" s="279">
        <v>1118</v>
      </c>
      <c r="E54" s="280">
        <v>656580</v>
      </c>
      <c r="F54" s="281">
        <f t="shared" si="2"/>
        <v>1703</v>
      </c>
      <c r="G54" s="282">
        <f t="shared" si="3"/>
        <v>1000141</v>
      </c>
    </row>
    <row r="55" spans="1:7" x14ac:dyDescent="0.25">
      <c r="A55" s="283" t="s">
        <v>3246</v>
      </c>
      <c r="B55" s="279">
        <v>549</v>
      </c>
      <c r="C55" s="280">
        <v>339442</v>
      </c>
      <c r="D55" s="279">
        <v>1037</v>
      </c>
      <c r="E55" s="280">
        <v>657020</v>
      </c>
      <c r="F55" s="281">
        <f t="shared" si="2"/>
        <v>1586</v>
      </c>
      <c r="G55" s="282">
        <f t="shared" si="3"/>
        <v>996462</v>
      </c>
    </row>
    <row r="56" spans="1:7" x14ac:dyDescent="0.25">
      <c r="A56" s="283" t="s">
        <v>3247</v>
      </c>
      <c r="B56" s="279">
        <v>1057</v>
      </c>
      <c r="C56" s="280">
        <v>679150</v>
      </c>
      <c r="D56" s="279">
        <v>384</v>
      </c>
      <c r="E56" s="280">
        <v>226200</v>
      </c>
      <c r="F56" s="281">
        <f t="shared" si="2"/>
        <v>1441</v>
      </c>
      <c r="G56" s="282">
        <f t="shared" si="3"/>
        <v>905350</v>
      </c>
    </row>
    <row r="57" spans="1:7" x14ac:dyDescent="0.25">
      <c r="A57" s="283" t="s">
        <v>3248</v>
      </c>
      <c r="B57" s="279">
        <v>649</v>
      </c>
      <c r="C57" s="280">
        <v>381147</v>
      </c>
      <c r="D57" s="279">
        <v>-268</v>
      </c>
      <c r="E57" s="280">
        <v>-157390</v>
      </c>
      <c r="F57" s="281">
        <f t="shared" si="2"/>
        <v>381</v>
      </c>
      <c r="G57" s="282">
        <f t="shared" si="3"/>
        <v>223757</v>
      </c>
    </row>
    <row r="58" spans="1:7" ht="31.5" x14ac:dyDescent="0.25">
      <c r="A58" s="284" t="s">
        <v>63</v>
      </c>
      <c r="B58" s="279">
        <v>528</v>
      </c>
      <c r="C58" s="280">
        <v>310086</v>
      </c>
      <c r="D58" s="279">
        <v>92</v>
      </c>
      <c r="E58" s="280">
        <v>54030</v>
      </c>
      <c r="F58" s="281">
        <f t="shared" si="2"/>
        <v>620</v>
      </c>
      <c r="G58" s="282">
        <f t="shared" si="3"/>
        <v>364116</v>
      </c>
    </row>
    <row r="59" spans="1:7" ht="47.25" x14ac:dyDescent="0.25">
      <c r="A59" s="284" t="s">
        <v>64</v>
      </c>
      <c r="B59" s="279">
        <v>1923</v>
      </c>
      <c r="C59" s="280">
        <v>1293114</v>
      </c>
      <c r="D59" s="279">
        <v>-437</v>
      </c>
      <c r="E59" s="280">
        <v>-359640</v>
      </c>
      <c r="F59" s="281">
        <f t="shared" si="2"/>
        <v>1486</v>
      </c>
      <c r="G59" s="282">
        <f t="shared" si="3"/>
        <v>933474</v>
      </c>
    </row>
    <row r="60" spans="1:7" ht="47.25" x14ac:dyDescent="0.25">
      <c r="A60" s="284" t="s">
        <v>65</v>
      </c>
      <c r="B60" s="279">
        <v>2775</v>
      </c>
      <c r="C60" s="280">
        <v>1787183</v>
      </c>
      <c r="D60" s="279">
        <v>-1146</v>
      </c>
      <c r="E60" s="280">
        <v>-830500</v>
      </c>
      <c r="F60" s="281">
        <f t="shared" si="2"/>
        <v>1629</v>
      </c>
      <c r="G60" s="282">
        <f t="shared" si="3"/>
        <v>956683</v>
      </c>
    </row>
    <row r="61" spans="1:7" ht="47.25" x14ac:dyDescent="0.25">
      <c r="A61" s="284" t="s">
        <v>66</v>
      </c>
      <c r="B61" s="279">
        <v>681</v>
      </c>
      <c r="C61" s="280">
        <v>399941</v>
      </c>
      <c r="D61" s="279">
        <v>-154</v>
      </c>
      <c r="E61" s="280">
        <v>-68820</v>
      </c>
      <c r="F61" s="281">
        <f t="shared" si="2"/>
        <v>527</v>
      </c>
      <c r="G61" s="282">
        <f t="shared" si="3"/>
        <v>331121</v>
      </c>
    </row>
    <row r="62" spans="1:7" ht="47.25" x14ac:dyDescent="0.25">
      <c r="A62" s="284" t="s">
        <v>67</v>
      </c>
      <c r="B62" s="279">
        <v>472</v>
      </c>
      <c r="C62" s="280">
        <v>277198</v>
      </c>
      <c r="D62" s="279">
        <v>-195</v>
      </c>
      <c r="E62" s="280">
        <v>-114520</v>
      </c>
      <c r="F62" s="281">
        <f t="shared" si="2"/>
        <v>277</v>
      </c>
      <c r="G62" s="282">
        <f t="shared" si="3"/>
        <v>162678</v>
      </c>
    </row>
    <row r="63" spans="1:7" ht="31.5" x14ac:dyDescent="0.25">
      <c r="A63" s="284" t="s">
        <v>68</v>
      </c>
      <c r="B63" s="279">
        <v>38</v>
      </c>
      <c r="C63" s="280">
        <v>22317</v>
      </c>
      <c r="D63" s="279">
        <v>-8</v>
      </c>
      <c r="E63" s="280">
        <v>-3500</v>
      </c>
      <c r="F63" s="281">
        <f t="shared" si="2"/>
        <v>30</v>
      </c>
      <c r="G63" s="282">
        <f t="shared" si="3"/>
        <v>18817</v>
      </c>
    </row>
    <row r="64" spans="1:7" ht="31.5" x14ac:dyDescent="0.25">
      <c r="A64" s="284" t="s">
        <v>208</v>
      </c>
      <c r="B64" s="279">
        <v>400</v>
      </c>
      <c r="C64" s="280">
        <v>251937</v>
      </c>
      <c r="D64" s="279">
        <v>152</v>
      </c>
      <c r="E64" s="280">
        <v>94890</v>
      </c>
      <c r="F64" s="281">
        <f t="shared" si="2"/>
        <v>552</v>
      </c>
      <c r="G64" s="282">
        <f t="shared" si="3"/>
        <v>346827</v>
      </c>
    </row>
    <row r="65" spans="1:8" ht="47.25" x14ac:dyDescent="0.25">
      <c r="A65" s="284" t="s">
        <v>70</v>
      </c>
      <c r="B65" s="279">
        <v>600</v>
      </c>
      <c r="C65" s="280">
        <v>369394</v>
      </c>
      <c r="D65" s="279">
        <v>-434</v>
      </c>
      <c r="E65" s="280">
        <v>-265100</v>
      </c>
      <c r="F65" s="281">
        <f t="shared" si="2"/>
        <v>166</v>
      </c>
      <c r="G65" s="282">
        <f t="shared" si="3"/>
        <v>104294</v>
      </c>
    </row>
    <row r="66" spans="1:8" s="13" customFormat="1" x14ac:dyDescent="0.25">
      <c r="A66" s="285" t="s">
        <v>224</v>
      </c>
      <c r="B66" s="279">
        <f t="shared" ref="B66:F66" si="4">SUM(B5:B65)</f>
        <v>190433</v>
      </c>
      <c r="C66" s="280">
        <f t="shared" si="4"/>
        <v>120603131</v>
      </c>
      <c r="D66" s="280">
        <f t="shared" si="4"/>
        <v>0</v>
      </c>
      <c r="E66" s="280">
        <f t="shared" si="4"/>
        <v>0</v>
      </c>
      <c r="F66" s="281">
        <f t="shared" si="4"/>
        <v>190433</v>
      </c>
      <c r="G66" s="282">
        <f>C66+E66</f>
        <v>120603131</v>
      </c>
      <c r="H66" s="176"/>
    </row>
  </sheetData>
  <mergeCells count="6">
    <mergeCell ref="E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view="pageBreakPreview" zoomScale="124" zoomScaleNormal="87" zoomScaleSheetLayoutView="124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13" sqref="J13"/>
    </sheetView>
  </sheetViews>
  <sheetFormatPr defaultColWidth="10.6640625" defaultRowHeight="11.25" outlineLevelRow="3" x14ac:dyDescent="0.2"/>
  <cols>
    <col min="1" max="1" width="44.83203125" customWidth="1"/>
    <col min="2" max="2" width="18" customWidth="1"/>
    <col min="3" max="3" width="24.6640625" customWidth="1"/>
    <col min="257" max="257" width="32" customWidth="1"/>
    <col min="258" max="258" width="7.6640625" customWidth="1"/>
    <col min="259" max="259" width="14.33203125" customWidth="1"/>
    <col min="513" max="513" width="32" customWidth="1"/>
    <col min="514" max="514" width="7.6640625" customWidth="1"/>
    <col min="515" max="515" width="14.33203125" customWidth="1"/>
    <col min="769" max="769" width="32" customWidth="1"/>
    <col min="770" max="770" width="7.6640625" customWidth="1"/>
    <col min="771" max="771" width="14.33203125" customWidth="1"/>
    <col min="1025" max="1025" width="32" customWidth="1"/>
    <col min="1026" max="1026" width="7.6640625" customWidth="1"/>
    <col min="1027" max="1027" width="14.33203125" customWidth="1"/>
    <col min="1281" max="1281" width="32" customWidth="1"/>
    <col min="1282" max="1282" width="7.6640625" customWidth="1"/>
    <col min="1283" max="1283" width="14.33203125" customWidth="1"/>
    <col min="1537" max="1537" width="32" customWidth="1"/>
    <col min="1538" max="1538" width="7.6640625" customWidth="1"/>
    <col min="1539" max="1539" width="14.33203125" customWidth="1"/>
    <col min="1793" max="1793" width="32" customWidth="1"/>
    <col min="1794" max="1794" width="7.6640625" customWidth="1"/>
    <col min="1795" max="1795" width="14.33203125" customWidth="1"/>
    <col min="2049" max="2049" width="32" customWidth="1"/>
    <col min="2050" max="2050" width="7.6640625" customWidth="1"/>
    <col min="2051" max="2051" width="14.33203125" customWidth="1"/>
    <col min="2305" max="2305" width="32" customWidth="1"/>
    <col min="2306" max="2306" width="7.6640625" customWidth="1"/>
    <col min="2307" max="2307" width="14.33203125" customWidth="1"/>
    <col min="2561" max="2561" width="32" customWidth="1"/>
    <col min="2562" max="2562" width="7.6640625" customWidth="1"/>
    <col min="2563" max="2563" width="14.33203125" customWidth="1"/>
    <col min="2817" max="2817" width="32" customWidth="1"/>
    <col min="2818" max="2818" width="7.6640625" customWidth="1"/>
    <col min="2819" max="2819" width="14.33203125" customWidth="1"/>
    <col min="3073" max="3073" width="32" customWidth="1"/>
    <col min="3074" max="3074" width="7.6640625" customWidth="1"/>
    <col min="3075" max="3075" width="14.33203125" customWidth="1"/>
    <col min="3329" max="3329" width="32" customWidth="1"/>
    <col min="3330" max="3330" width="7.6640625" customWidth="1"/>
    <col min="3331" max="3331" width="14.33203125" customWidth="1"/>
    <col min="3585" max="3585" width="32" customWidth="1"/>
    <col min="3586" max="3586" width="7.6640625" customWidth="1"/>
    <col min="3587" max="3587" width="14.33203125" customWidth="1"/>
    <col min="3841" max="3841" width="32" customWidth="1"/>
    <col min="3842" max="3842" width="7.6640625" customWidth="1"/>
    <col min="3843" max="3843" width="14.33203125" customWidth="1"/>
    <col min="4097" max="4097" width="32" customWidth="1"/>
    <col min="4098" max="4098" width="7.6640625" customWidth="1"/>
    <col min="4099" max="4099" width="14.33203125" customWidth="1"/>
    <col min="4353" max="4353" width="32" customWidth="1"/>
    <col min="4354" max="4354" width="7.6640625" customWidth="1"/>
    <col min="4355" max="4355" width="14.33203125" customWidth="1"/>
    <col min="4609" max="4609" width="32" customWidth="1"/>
    <col min="4610" max="4610" width="7.6640625" customWidth="1"/>
    <col min="4611" max="4611" width="14.33203125" customWidth="1"/>
    <col min="4865" max="4865" width="32" customWidth="1"/>
    <col min="4866" max="4866" width="7.6640625" customWidth="1"/>
    <col min="4867" max="4867" width="14.33203125" customWidth="1"/>
    <col min="5121" max="5121" width="32" customWidth="1"/>
    <col min="5122" max="5122" width="7.6640625" customWidth="1"/>
    <col min="5123" max="5123" width="14.33203125" customWidth="1"/>
    <col min="5377" max="5377" width="32" customWidth="1"/>
    <col min="5378" max="5378" width="7.6640625" customWidth="1"/>
    <col min="5379" max="5379" width="14.33203125" customWidth="1"/>
    <col min="5633" max="5633" width="32" customWidth="1"/>
    <col min="5634" max="5634" width="7.6640625" customWidth="1"/>
    <col min="5635" max="5635" width="14.33203125" customWidth="1"/>
    <col min="5889" max="5889" width="32" customWidth="1"/>
    <col min="5890" max="5890" width="7.6640625" customWidth="1"/>
    <col min="5891" max="5891" width="14.33203125" customWidth="1"/>
    <col min="6145" max="6145" width="32" customWidth="1"/>
    <col min="6146" max="6146" width="7.6640625" customWidth="1"/>
    <col min="6147" max="6147" width="14.33203125" customWidth="1"/>
    <col min="6401" max="6401" width="32" customWidth="1"/>
    <col min="6402" max="6402" width="7.6640625" customWidth="1"/>
    <col min="6403" max="6403" width="14.33203125" customWidth="1"/>
    <col min="6657" max="6657" width="32" customWidth="1"/>
    <col min="6658" max="6658" width="7.6640625" customWidth="1"/>
    <col min="6659" max="6659" width="14.33203125" customWidth="1"/>
    <col min="6913" max="6913" width="32" customWidth="1"/>
    <col min="6914" max="6914" width="7.6640625" customWidth="1"/>
    <col min="6915" max="6915" width="14.33203125" customWidth="1"/>
    <col min="7169" max="7169" width="32" customWidth="1"/>
    <col min="7170" max="7170" width="7.6640625" customWidth="1"/>
    <col min="7171" max="7171" width="14.33203125" customWidth="1"/>
    <col min="7425" max="7425" width="32" customWidth="1"/>
    <col min="7426" max="7426" width="7.6640625" customWidth="1"/>
    <col min="7427" max="7427" width="14.33203125" customWidth="1"/>
    <col min="7681" max="7681" width="32" customWidth="1"/>
    <col min="7682" max="7682" width="7.6640625" customWidth="1"/>
    <col min="7683" max="7683" width="14.33203125" customWidth="1"/>
    <col min="7937" max="7937" width="32" customWidth="1"/>
    <col min="7938" max="7938" width="7.6640625" customWidth="1"/>
    <col min="7939" max="7939" width="14.33203125" customWidth="1"/>
    <col min="8193" max="8193" width="32" customWidth="1"/>
    <col min="8194" max="8194" width="7.6640625" customWidth="1"/>
    <col min="8195" max="8195" width="14.33203125" customWidth="1"/>
    <col min="8449" max="8449" width="32" customWidth="1"/>
    <col min="8450" max="8450" width="7.6640625" customWidth="1"/>
    <col min="8451" max="8451" width="14.33203125" customWidth="1"/>
    <col min="8705" max="8705" width="32" customWidth="1"/>
    <col min="8706" max="8706" width="7.6640625" customWidth="1"/>
    <col min="8707" max="8707" width="14.33203125" customWidth="1"/>
    <col min="8961" max="8961" width="32" customWidth="1"/>
    <col min="8962" max="8962" width="7.6640625" customWidth="1"/>
    <col min="8963" max="8963" width="14.33203125" customWidth="1"/>
    <col min="9217" max="9217" width="32" customWidth="1"/>
    <col min="9218" max="9218" width="7.6640625" customWidth="1"/>
    <col min="9219" max="9219" width="14.33203125" customWidth="1"/>
    <col min="9473" max="9473" width="32" customWidth="1"/>
    <col min="9474" max="9474" width="7.6640625" customWidth="1"/>
    <col min="9475" max="9475" width="14.33203125" customWidth="1"/>
    <col min="9729" max="9729" width="32" customWidth="1"/>
    <col min="9730" max="9730" width="7.6640625" customWidth="1"/>
    <col min="9731" max="9731" width="14.33203125" customWidth="1"/>
    <col min="9985" max="9985" width="32" customWidth="1"/>
    <col min="9986" max="9986" width="7.6640625" customWidth="1"/>
    <col min="9987" max="9987" width="14.33203125" customWidth="1"/>
    <col min="10241" max="10241" width="32" customWidth="1"/>
    <col min="10242" max="10242" width="7.6640625" customWidth="1"/>
    <col min="10243" max="10243" width="14.33203125" customWidth="1"/>
    <col min="10497" max="10497" width="32" customWidth="1"/>
    <col min="10498" max="10498" width="7.6640625" customWidth="1"/>
    <col min="10499" max="10499" width="14.33203125" customWidth="1"/>
    <col min="10753" max="10753" width="32" customWidth="1"/>
    <col min="10754" max="10754" width="7.6640625" customWidth="1"/>
    <col min="10755" max="10755" width="14.33203125" customWidth="1"/>
    <col min="11009" max="11009" width="32" customWidth="1"/>
    <col min="11010" max="11010" width="7.6640625" customWidth="1"/>
    <col min="11011" max="11011" width="14.33203125" customWidth="1"/>
    <col min="11265" max="11265" width="32" customWidth="1"/>
    <col min="11266" max="11266" width="7.6640625" customWidth="1"/>
    <col min="11267" max="11267" width="14.33203125" customWidth="1"/>
    <col min="11521" max="11521" width="32" customWidth="1"/>
    <col min="11522" max="11522" width="7.6640625" customWidth="1"/>
    <col min="11523" max="11523" width="14.33203125" customWidth="1"/>
    <col min="11777" max="11777" width="32" customWidth="1"/>
    <col min="11778" max="11778" width="7.6640625" customWidth="1"/>
    <col min="11779" max="11779" width="14.33203125" customWidth="1"/>
    <col min="12033" max="12033" width="32" customWidth="1"/>
    <col min="12034" max="12034" width="7.6640625" customWidth="1"/>
    <col min="12035" max="12035" width="14.33203125" customWidth="1"/>
    <col min="12289" max="12289" width="32" customWidth="1"/>
    <col min="12290" max="12290" width="7.6640625" customWidth="1"/>
    <col min="12291" max="12291" width="14.33203125" customWidth="1"/>
    <col min="12545" max="12545" width="32" customWidth="1"/>
    <col min="12546" max="12546" width="7.6640625" customWidth="1"/>
    <col min="12547" max="12547" width="14.33203125" customWidth="1"/>
    <col min="12801" max="12801" width="32" customWidth="1"/>
    <col min="12802" max="12802" width="7.6640625" customWidth="1"/>
    <col min="12803" max="12803" width="14.33203125" customWidth="1"/>
    <col min="13057" max="13057" width="32" customWidth="1"/>
    <col min="13058" max="13058" width="7.6640625" customWidth="1"/>
    <col min="13059" max="13059" width="14.33203125" customWidth="1"/>
    <col min="13313" max="13313" width="32" customWidth="1"/>
    <col min="13314" max="13314" width="7.6640625" customWidth="1"/>
    <col min="13315" max="13315" width="14.33203125" customWidth="1"/>
    <col min="13569" max="13569" width="32" customWidth="1"/>
    <col min="13570" max="13570" width="7.6640625" customWidth="1"/>
    <col min="13571" max="13571" width="14.33203125" customWidth="1"/>
    <col min="13825" max="13825" width="32" customWidth="1"/>
    <col min="13826" max="13826" width="7.6640625" customWidth="1"/>
    <col min="13827" max="13827" width="14.33203125" customWidth="1"/>
    <col min="14081" max="14081" width="32" customWidth="1"/>
    <col min="14082" max="14082" width="7.6640625" customWidth="1"/>
    <col min="14083" max="14083" width="14.33203125" customWidth="1"/>
    <col min="14337" max="14337" width="32" customWidth="1"/>
    <col min="14338" max="14338" width="7.6640625" customWidth="1"/>
    <col min="14339" max="14339" width="14.33203125" customWidth="1"/>
    <col min="14593" max="14593" width="32" customWidth="1"/>
    <col min="14594" max="14594" width="7.6640625" customWidth="1"/>
    <col min="14595" max="14595" width="14.33203125" customWidth="1"/>
    <col min="14849" max="14849" width="32" customWidth="1"/>
    <col min="14850" max="14850" width="7.6640625" customWidth="1"/>
    <col min="14851" max="14851" width="14.33203125" customWidth="1"/>
    <col min="15105" max="15105" width="32" customWidth="1"/>
    <col min="15106" max="15106" width="7.6640625" customWidth="1"/>
    <col min="15107" max="15107" width="14.33203125" customWidth="1"/>
    <col min="15361" max="15361" width="32" customWidth="1"/>
    <col min="15362" max="15362" width="7.6640625" customWidth="1"/>
    <col min="15363" max="15363" width="14.33203125" customWidth="1"/>
    <col min="15617" max="15617" width="32" customWidth="1"/>
    <col min="15618" max="15618" width="7.6640625" customWidth="1"/>
    <col min="15619" max="15619" width="14.33203125" customWidth="1"/>
    <col min="15873" max="15873" width="32" customWidth="1"/>
    <col min="15874" max="15874" width="7.6640625" customWidth="1"/>
    <col min="15875" max="15875" width="14.33203125" customWidth="1"/>
    <col min="16129" max="16129" width="32" customWidth="1"/>
    <col min="16130" max="16130" width="7.6640625" customWidth="1"/>
    <col min="16131" max="16131" width="14.33203125" customWidth="1"/>
  </cols>
  <sheetData>
    <row r="1" spans="1:7" ht="43.7" customHeight="1" x14ac:dyDescent="0.2">
      <c r="A1" s="47"/>
      <c r="B1" s="429" t="s">
        <v>3440</v>
      </c>
      <c r="C1" s="429"/>
    </row>
    <row r="2" spans="1:7" ht="69.95" customHeight="1" x14ac:dyDescent="0.2">
      <c r="A2" s="374" t="s">
        <v>227</v>
      </c>
      <c r="B2" s="374"/>
      <c r="C2" s="374"/>
      <c r="D2" s="70"/>
      <c r="E2" s="70"/>
      <c r="F2" s="70"/>
      <c r="G2" s="70"/>
    </row>
    <row r="3" spans="1:7" ht="30.2" customHeight="1" x14ac:dyDescent="0.2">
      <c r="A3" s="375" t="s">
        <v>209</v>
      </c>
      <c r="B3" s="377" t="s">
        <v>205</v>
      </c>
      <c r="C3" s="378"/>
    </row>
    <row r="4" spans="1:7" x14ac:dyDescent="0.2">
      <c r="A4" s="376"/>
      <c r="B4" s="49" t="s">
        <v>186</v>
      </c>
      <c r="C4" s="49" t="s">
        <v>187</v>
      </c>
    </row>
    <row r="5" spans="1:7" ht="15.4" customHeight="1" x14ac:dyDescent="0.2">
      <c r="A5" s="449" t="s">
        <v>27</v>
      </c>
      <c r="B5" s="449"/>
      <c r="C5" s="449"/>
    </row>
    <row r="6" spans="1:7" ht="15.4" customHeight="1" outlineLevel="1" x14ac:dyDescent="0.2">
      <c r="A6" s="315" t="s">
        <v>225</v>
      </c>
      <c r="B6" s="316">
        <v>4029</v>
      </c>
      <c r="C6" s="317">
        <v>2357943</v>
      </c>
    </row>
    <row r="7" spans="1:7" ht="15.4" customHeight="1" outlineLevel="2" x14ac:dyDescent="0.2">
      <c r="A7" s="315" t="s">
        <v>194</v>
      </c>
      <c r="B7" s="316">
        <v>1010</v>
      </c>
      <c r="C7" s="317">
        <v>589486</v>
      </c>
    </row>
    <row r="8" spans="1:7" ht="15.4" customHeight="1" outlineLevel="3" x14ac:dyDescent="0.2">
      <c r="A8" s="318" t="s">
        <v>196</v>
      </c>
      <c r="B8" s="319">
        <v>202</v>
      </c>
      <c r="C8" s="320">
        <v>117897</v>
      </c>
    </row>
    <row r="9" spans="1:7" ht="15.4" customHeight="1" outlineLevel="3" x14ac:dyDescent="0.2">
      <c r="A9" s="318" t="s">
        <v>197</v>
      </c>
      <c r="B9" s="319">
        <v>202</v>
      </c>
      <c r="C9" s="320">
        <v>117897</v>
      </c>
    </row>
    <row r="10" spans="1:7" ht="15.4" customHeight="1" outlineLevel="3" x14ac:dyDescent="0.2">
      <c r="A10" s="318" t="s">
        <v>8</v>
      </c>
      <c r="B10" s="319">
        <v>202</v>
      </c>
      <c r="C10" s="320">
        <v>117898</v>
      </c>
    </row>
    <row r="11" spans="1:7" ht="15.4" customHeight="1" outlineLevel="3" x14ac:dyDescent="0.2">
      <c r="A11" s="318" t="s">
        <v>195</v>
      </c>
      <c r="B11" s="319">
        <v>404</v>
      </c>
      <c r="C11" s="320">
        <v>235794</v>
      </c>
    </row>
    <row r="12" spans="1:7" ht="15.4" customHeight="1" outlineLevel="3" x14ac:dyDescent="0.2">
      <c r="A12" s="315" t="s">
        <v>198</v>
      </c>
      <c r="B12" s="316">
        <v>1010</v>
      </c>
      <c r="C12" s="317">
        <v>589486</v>
      </c>
    </row>
    <row r="13" spans="1:7" ht="15.4" customHeight="1" outlineLevel="2" x14ac:dyDescent="0.2">
      <c r="A13" s="318" t="s">
        <v>196</v>
      </c>
      <c r="B13" s="319">
        <v>202</v>
      </c>
      <c r="C13" s="320">
        <v>117897</v>
      </c>
    </row>
    <row r="14" spans="1:7" ht="15.4" customHeight="1" outlineLevel="3" x14ac:dyDescent="0.2">
      <c r="A14" s="318" t="s">
        <v>197</v>
      </c>
      <c r="B14" s="319">
        <v>202</v>
      </c>
      <c r="C14" s="320">
        <v>117897</v>
      </c>
    </row>
    <row r="15" spans="1:7" ht="15.4" customHeight="1" outlineLevel="3" x14ac:dyDescent="0.2">
      <c r="A15" s="318" t="s">
        <v>8</v>
      </c>
      <c r="B15" s="319">
        <v>202</v>
      </c>
      <c r="C15" s="320">
        <v>117898</v>
      </c>
    </row>
    <row r="16" spans="1:7" ht="15.4" customHeight="1" outlineLevel="3" x14ac:dyDescent="0.2">
      <c r="A16" s="318" t="s">
        <v>195</v>
      </c>
      <c r="B16" s="319">
        <v>404</v>
      </c>
      <c r="C16" s="320">
        <v>235794</v>
      </c>
    </row>
    <row r="17" spans="1:3" ht="15.4" customHeight="1" outlineLevel="3" x14ac:dyDescent="0.2">
      <c r="A17" s="315" t="s">
        <v>199</v>
      </c>
      <c r="B17" s="316">
        <v>1010</v>
      </c>
      <c r="C17" s="317">
        <v>589486</v>
      </c>
    </row>
    <row r="18" spans="1:3" ht="15.4" customHeight="1" outlineLevel="3" x14ac:dyDescent="0.2">
      <c r="A18" s="318" t="s">
        <v>196</v>
      </c>
      <c r="B18" s="319">
        <v>202</v>
      </c>
      <c r="C18" s="320">
        <v>117897</v>
      </c>
    </row>
    <row r="19" spans="1:3" ht="15.4" customHeight="1" outlineLevel="2" x14ac:dyDescent="0.2">
      <c r="A19" s="318" t="s">
        <v>197</v>
      </c>
      <c r="B19" s="319">
        <v>202</v>
      </c>
      <c r="C19" s="320">
        <v>117897</v>
      </c>
    </row>
    <row r="20" spans="1:3" ht="15.4" customHeight="1" outlineLevel="3" x14ac:dyDescent="0.2">
      <c r="A20" s="318" t="s">
        <v>8</v>
      </c>
      <c r="B20" s="319">
        <v>202</v>
      </c>
      <c r="C20" s="320">
        <v>117898</v>
      </c>
    </row>
    <row r="21" spans="1:3" ht="15.4" customHeight="1" outlineLevel="3" x14ac:dyDescent="0.2">
      <c r="A21" s="318" t="s">
        <v>195</v>
      </c>
      <c r="B21" s="319">
        <v>404</v>
      </c>
      <c r="C21" s="320">
        <v>235794</v>
      </c>
    </row>
    <row r="22" spans="1:3" ht="15.4" customHeight="1" outlineLevel="3" x14ac:dyDescent="0.2">
      <c r="A22" s="315" t="s">
        <v>200</v>
      </c>
      <c r="B22" s="321">
        <v>999</v>
      </c>
      <c r="C22" s="317">
        <v>589485</v>
      </c>
    </row>
    <row r="23" spans="1:3" ht="15.4" customHeight="1" outlineLevel="3" x14ac:dyDescent="0.2">
      <c r="A23" s="318" t="s">
        <v>196</v>
      </c>
      <c r="B23" s="319">
        <v>200</v>
      </c>
      <c r="C23" s="320">
        <v>117897</v>
      </c>
    </row>
    <row r="24" spans="1:3" ht="15.4" customHeight="1" outlineLevel="3" x14ac:dyDescent="0.2">
      <c r="A24" s="318" t="s">
        <v>197</v>
      </c>
      <c r="B24" s="319">
        <v>200</v>
      </c>
      <c r="C24" s="320">
        <v>117897</v>
      </c>
    </row>
    <row r="25" spans="1:3" ht="15.4" customHeight="1" outlineLevel="2" x14ac:dyDescent="0.2">
      <c r="A25" s="318" t="s">
        <v>8</v>
      </c>
      <c r="B25" s="319">
        <v>199</v>
      </c>
      <c r="C25" s="320">
        <v>117895</v>
      </c>
    </row>
    <row r="26" spans="1:3" ht="15.4" customHeight="1" outlineLevel="3" x14ac:dyDescent="0.2">
      <c r="A26" s="318" t="s">
        <v>195</v>
      </c>
      <c r="B26" s="319">
        <v>400</v>
      </c>
      <c r="C26" s="320">
        <v>235796</v>
      </c>
    </row>
    <row r="27" spans="1:3" ht="15.4" customHeight="1" outlineLevel="3" x14ac:dyDescent="0.2">
      <c r="A27" s="449" t="s">
        <v>29</v>
      </c>
      <c r="B27" s="449"/>
      <c r="C27" s="449"/>
    </row>
    <row r="28" spans="1:3" ht="15.4" customHeight="1" outlineLevel="3" x14ac:dyDescent="0.2">
      <c r="A28" s="315" t="s">
        <v>225</v>
      </c>
      <c r="B28" s="316">
        <v>7691</v>
      </c>
      <c r="C28" s="317">
        <v>4501103</v>
      </c>
    </row>
    <row r="29" spans="1:3" ht="15.4" customHeight="1" outlineLevel="3" x14ac:dyDescent="0.2">
      <c r="A29" s="315" t="s">
        <v>194</v>
      </c>
      <c r="B29" s="316">
        <v>1925</v>
      </c>
      <c r="C29" s="317">
        <v>1125270</v>
      </c>
    </row>
    <row r="30" spans="1:3" ht="15.4" customHeight="1" x14ac:dyDescent="0.2">
      <c r="A30" s="318" t="s">
        <v>196</v>
      </c>
      <c r="B30" s="319">
        <v>385</v>
      </c>
      <c r="C30" s="320">
        <v>225054</v>
      </c>
    </row>
    <row r="31" spans="1:3" ht="15.4" customHeight="1" outlineLevel="1" x14ac:dyDescent="0.2">
      <c r="A31" s="318" t="s">
        <v>197</v>
      </c>
      <c r="B31" s="319">
        <v>385</v>
      </c>
      <c r="C31" s="320">
        <v>225054</v>
      </c>
    </row>
    <row r="32" spans="1:3" ht="15.4" customHeight="1" outlineLevel="2" x14ac:dyDescent="0.2">
      <c r="A32" s="318" t="s">
        <v>8</v>
      </c>
      <c r="B32" s="319">
        <v>385</v>
      </c>
      <c r="C32" s="320">
        <v>225054</v>
      </c>
    </row>
    <row r="33" spans="1:3" ht="15.4" customHeight="1" outlineLevel="3" x14ac:dyDescent="0.2">
      <c r="A33" s="318" t="s">
        <v>195</v>
      </c>
      <c r="B33" s="319">
        <v>770</v>
      </c>
      <c r="C33" s="320">
        <v>450108</v>
      </c>
    </row>
    <row r="34" spans="1:3" ht="15.4" customHeight="1" outlineLevel="3" x14ac:dyDescent="0.2">
      <c r="A34" s="315" t="s">
        <v>198</v>
      </c>
      <c r="B34" s="316">
        <v>1925</v>
      </c>
      <c r="C34" s="317">
        <v>1125275</v>
      </c>
    </row>
    <row r="35" spans="1:3" ht="15.4" customHeight="1" outlineLevel="3" x14ac:dyDescent="0.2">
      <c r="A35" s="318" t="s">
        <v>196</v>
      </c>
      <c r="B35" s="319">
        <v>385</v>
      </c>
      <c r="C35" s="320">
        <v>225055</v>
      </c>
    </row>
    <row r="36" spans="1:3" ht="15.4" customHeight="1" outlineLevel="3" x14ac:dyDescent="0.2">
      <c r="A36" s="318" t="s">
        <v>197</v>
      </c>
      <c r="B36" s="319">
        <v>385</v>
      </c>
      <c r="C36" s="320">
        <v>225055</v>
      </c>
    </row>
    <row r="37" spans="1:3" ht="15.4" customHeight="1" outlineLevel="3" x14ac:dyDescent="0.2">
      <c r="A37" s="318" t="s">
        <v>8</v>
      </c>
      <c r="B37" s="319">
        <v>385</v>
      </c>
      <c r="C37" s="320">
        <v>225055</v>
      </c>
    </row>
    <row r="38" spans="1:3" ht="15.4" customHeight="1" outlineLevel="2" x14ac:dyDescent="0.2">
      <c r="A38" s="318" t="s">
        <v>195</v>
      </c>
      <c r="B38" s="319">
        <v>770</v>
      </c>
      <c r="C38" s="320">
        <v>450110</v>
      </c>
    </row>
    <row r="39" spans="1:3" ht="15.4" customHeight="1" outlineLevel="3" x14ac:dyDescent="0.2">
      <c r="A39" s="315" t="s">
        <v>199</v>
      </c>
      <c r="B39" s="316">
        <v>1925</v>
      </c>
      <c r="C39" s="317">
        <v>1125275</v>
      </c>
    </row>
    <row r="40" spans="1:3" ht="15.4" customHeight="1" outlineLevel="3" x14ac:dyDescent="0.2">
      <c r="A40" s="318" t="s">
        <v>196</v>
      </c>
      <c r="B40" s="319">
        <v>385</v>
      </c>
      <c r="C40" s="320">
        <v>225055</v>
      </c>
    </row>
    <row r="41" spans="1:3" ht="15.4" customHeight="1" outlineLevel="3" x14ac:dyDescent="0.2">
      <c r="A41" s="318" t="s">
        <v>197</v>
      </c>
      <c r="B41" s="319">
        <v>385</v>
      </c>
      <c r="C41" s="320">
        <v>225055</v>
      </c>
    </row>
    <row r="42" spans="1:3" ht="15.4" customHeight="1" outlineLevel="3" x14ac:dyDescent="0.2">
      <c r="A42" s="318" t="s">
        <v>8</v>
      </c>
      <c r="B42" s="319">
        <v>385</v>
      </c>
      <c r="C42" s="320">
        <v>225055</v>
      </c>
    </row>
    <row r="43" spans="1:3" ht="15.4" customHeight="1" outlineLevel="3" x14ac:dyDescent="0.2">
      <c r="A43" s="318" t="s">
        <v>195</v>
      </c>
      <c r="B43" s="319">
        <v>770</v>
      </c>
      <c r="C43" s="320">
        <v>450110</v>
      </c>
    </row>
    <row r="44" spans="1:3" ht="15.4" customHeight="1" outlineLevel="2" x14ac:dyDescent="0.2">
      <c r="A44" s="315" t="s">
        <v>200</v>
      </c>
      <c r="B44" s="316">
        <v>1916</v>
      </c>
      <c r="C44" s="317">
        <v>1125283</v>
      </c>
    </row>
    <row r="45" spans="1:3" ht="15.4" customHeight="1" outlineLevel="3" x14ac:dyDescent="0.2">
      <c r="A45" s="318" t="s">
        <v>196</v>
      </c>
      <c r="B45" s="319">
        <v>383</v>
      </c>
      <c r="C45" s="320">
        <v>225057</v>
      </c>
    </row>
    <row r="46" spans="1:3" ht="15.4" customHeight="1" outlineLevel="3" x14ac:dyDescent="0.2">
      <c r="A46" s="318" t="s">
        <v>197</v>
      </c>
      <c r="B46" s="319">
        <v>383</v>
      </c>
      <c r="C46" s="320">
        <v>225057</v>
      </c>
    </row>
    <row r="47" spans="1:3" ht="15.4" customHeight="1" outlineLevel="3" x14ac:dyDescent="0.2">
      <c r="A47" s="318" t="s">
        <v>8</v>
      </c>
      <c r="B47" s="319">
        <v>384</v>
      </c>
      <c r="C47" s="320">
        <v>225055</v>
      </c>
    </row>
    <row r="48" spans="1:3" ht="15.4" customHeight="1" outlineLevel="3" x14ac:dyDescent="0.2">
      <c r="A48" s="318" t="s">
        <v>195</v>
      </c>
      <c r="B48" s="319">
        <v>766</v>
      </c>
      <c r="C48" s="320">
        <v>450114</v>
      </c>
    </row>
    <row r="49" spans="1:3" ht="15.4" customHeight="1" outlineLevel="2" x14ac:dyDescent="0.2">
      <c r="A49" s="449" t="s">
        <v>11</v>
      </c>
      <c r="B49" s="449"/>
      <c r="C49" s="449"/>
    </row>
    <row r="50" spans="1:3" ht="15.4" customHeight="1" outlineLevel="3" x14ac:dyDescent="0.2">
      <c r="A50" s="315" t="s">
        <v>225</v>
      </c>
      <c r="B50" s="316">
        <v>14324</v>
      </c>
      <c r="C50" s="317">
        <v>8383019</v>
      </c>
    </row>
    <row r="51" spans="1:3" ht="15.4" customHeight="1" outlineLevel="3" x14ac:dyDescent="0.2">
      <c r="A51" s="315" t="s">
        <v>194</v>
      </c>
      <c r="B51" s="316">
        <v>3484</v>
      </c>
      <c r="C51" s="317">
        <v>2038695</v>
      </c>
    </row>
    <row r="52" spans="1:3" ht="15.4" customHeight="1" outlineLevel="3" x14ac:dyDescent="0.2">
      <c r="A52" s="318" t="s">
        <v>196</v>
      </c>
      <c r="B52" s="319">
        <v>697</v>
      </c>
      <c r="C52" s="320">
        <v>407739</v>
      </c>
    </row>
    <row r="53" spans="1:3" ht="15.4" customHeight="1" outlineLevel="3" x14ac:dyDescent="0.2">
      <c r="A53" s="318" t="s">
        <v>197</v>
      </c>
      <c r="B53" s="319">
        <v>697</v>
      </c>
      <c r="C53" s="320">
        <v>407739</v>
      </c>
    </row>
    <row r="54" spans="1:3" ht="15.4" customHeight="1" outlineLevel="3" x14ac:dyDescent="0.2">
      <c r="A54" s="318" t="s">
        <v>8</v>
      </c>
      <c r="B54" s="319">
        <v>696</v>
      </c>
      <c r="C54" s="320">
        <v>407739</v>
      </c>
    </row>
    <row r="55" spans="1:3" ht="15.4" customHeight="1" x14ac:dyDescent="0.2">
      <c r="A55" s="318" t="s">
        <v>195</v>
      </c>
      <c r="B55" s="322">
        <v>1394</v>
      </c>
      <c r="C55" s="320">
        <v>815478</v>
      </c>
    </row>
    <row r="56" spans="1:3" ht="15.4" customHeight="1" outlineLevel="1" x14ac:dyDescent="0.2">
      <c r="A56" s="315" t="s">
        <v>198</v>
      </c>
      <c r="B56" s="316">
        <v>3614</v>
      </c>
      <c r="C56" s="317">
        <v>2114775</v>
      </c>
    </row>
    <row r="57" spans="1:3" ht="15.4" customHeight="1" outlineLevel="2" x14ac:dyDescent="0.2">
      <c r="A57" s="318" t="s">
        <v>196</v>
      </c>
      <c r="B57" s="319">
        <v>723</v>
      </c>
      <c r="C57" s="320">
        <v>422955</v>
      </c>
    </row>
    <row r="58" spans="1:3" ht="15.4" customHeight="1" outlineLevel="3" x14ac:dyDescent="0.2">
      <c r="A58" s="318" t="s">
        <v>197</v>
      </c>
      <c r="B58" s="319">
        <v>723</v>
      </c>
      <c r="C58" s="320">
        <v>422955</v>
      </c>
    </row>
    <row r="59" spans="1:3" ht="15.4" customHeight="1" outlineLevel="3" x14ac:dyDescent="0.2">
      <c r="A59" s="318" t="s">
        <v>8</v>
      </c>
      <c r="B59" s="319">
        <v>722</v>
      </c>
      <c r="C59" s="320">
        <v>422955</v>
      </c>
    </row>
    <row r="60" spans="1:3" ht="15.4" customHeight="1" outlineLevel="3" x14ac:dyDescent="0.2">
      <c r="A60" s="318" t="s">
        <v>195</v>
      </c>
      <c r="B60" s="322">
        <v>1446</v>
      </c>
      <c r="C60" s="320">
        <v>845910</v>
      </c>
    </row>
    <row r="61" spans="1:3" ht="15.4" customHeight="1" outlineLevel="3" x14ac:dyDescent="0.2">
      <c r="A61" s="315" t="s">
        <v>199</v>
      </c>
      <c r="B61" s="316">
        <v>3614</v>
      </c>
      <c r="C61" s="317">
        <v>2114775</v>
      </c>
    </row>
    <row r="62" spans="1:3" ht="15.4" customHeight="1" outlineLevel="3" x14ac:dyDescent="0.2">
      <c r="A62" s="318" t="s">
        <v>196</v>
      </c>
      <c r="B62" s="319">
        <v>723</v>
      </c>
      <c r="C62" s="320">
        <v>422955</v>
      </c>
    </row>
    <row r="63" spans="1:3" ht="15.4" customHeight="1" outlineLevel="2" x14ac:dyDescent="0.2">
      <c r="A63" s="318" t="s">
        <v>197</v>
      </c>
      <c r="B63" s="319">
        <v>723</v>
      </c>
      <c r="C63" s="320">
        <v>422955</v>
      </c>
    </row>
    <row r="64" spans="1:3" ht="15.4" customHeight="1" outlineLevel="3" x14ac:dyDescent="0.2">
      <c r="A64" s="318" t="s">
        <v>8</v>
      </c>
      <c r="B64" s="319">
        <v>722</v>
      </c>
      <c r="C64" s="320">
        <v>422955</v>
      </c>
    </row>
    <row r="65" spans="1:3" ht="15.4" customHeight="1" outlineLevel="3" x14ac:dyDescent="0.2">
      <c r="A65" s="318" t="s">
        <v>195</v>
      </c>
      <c r="B65" s="322">
        <v>1446</v>
      </c>
      <c r="C65" s="320">
        <v>845910</v>
      </c>
    </row>
    <row r="66" spans="1:3" ht="15.4" customHeight="1" outlineLevel="3" x14ac:dyDescent="0.2">
      <c r="A66" s="315" t="s">
        <v>200</v>
      </c>
      <c r="B66" s="316">
        <v>3612</v>
      </c>
      <c r="C66" s="317">
        <v>2114774</v>
      </c>
    </row>
    <row r="67" spans="1:3" ht="15.4" customHeight="1" outlineLevel="3" x14ac:dyDescent="0.2">
      <c r="A67" s="318" t="s">
        <v>196</v>
      </c>
      <c r="B67" s="319">
        <v>722</v>
      </c>
      <c r="C67" s="320">
        <v>422954</v>
      </c>
    </row>
    <row r="68" spans="1:3" ht="15.4" customHeight="1" outlineLevel="3" x14ac:dyDescent="0.2">
      <c r="A68" s="318" t="s">
        <v>197</v>
      </c>
      <c r="B68" s="319">
        <v>722</v>
      </c>
      <c r="C68" s="320">
        <v>422954</v>
      </c>
    </row>
    <row r="69" spans="1:3" ht="15.4" customHeight="1" outlineLevel="2" x14ac:dyDescent="0.2">
      <c r="A69" s="318" t="s">
        <v>8</v>
      </c>
      <c r="B69" s="319">
        <v>723</v>
      </c>
      <c r="C69" s="320">
        <v>422955</v>
      </c>
    </row>
    <row r="70" spans="1:3" ht="15.4" customHeight="1" outlineLevel="3" x14ac:dyDescent="0.2">
      <c r="A70" s="318" t="s">
        <v>195</v>
      </c>
      <c r="B70" s="322">
        <v>1445</v>
      </c>
      <c r="C70" s="320">
        <v>845911</v>
      </c>
    </row>
    <row r="71" spans="1:3" ht="15.4" customHeight="1" outlineLevel="3" x14ac:dyDescent="0.2">
      <c r="A71" s="449" t="s">
        <v>226</v>
      </c>
      <c r="B71" s="449"/>
      <c r="C71" s="449"/>
    </row>
    <row r="72" spans="1:3" ht="15.4" customHeight="1" outlineLevel="3" x14ac:dyDescent="0.2">
      <c r="A72" s="315" t="s">
        <v>225</v>
      </c>
      <c r="B72" s="316">
        <v>24033</v>
      </c>
      <c r="C72" s="317">
        <v>14065142</v>
      </c>
    </row>
    <row r="73" spans="1:3" ht="15.4" customHeight="1" outlineLevel="3" x14ac:dyDescent="0.2">
      <c r="A73" s="315" t="s">
        <v>194</v>
      </c>
      <c r="B73" s="316">
        <v>5805</v>
      </c>
      <c r="C73" s="317">
        <v>3395871</v>
      </c>
    </row>
    <row r="74" spans="1:3" ht="15.4" customHeight="1" outlineLevel="2" x14ac:dyDescent="0.2">
      <c r="A74" s="318" t="s">
        <v>196</v>
      </c>
      <c r="B74" s="322">
        <v>1161</v>
      </c>
      <c r="C74" s="320">
        <v>679174</v>
      </c>
    </row>
    <row r="75" spans="1:3" ht="15.4" customHeight="1" outlineLevel="3" x14ac:dyDescent="0.2">
      <c r="A75" s="318" t="s">
        <v>197</v>
      </c>
      <c r="B75" s="322">
        <v>1161</v>
      </c>
      <c r="C75" s="320">
        <v>679174</v>
      </c>
    </row>
    <row r="76" spans="1:3" ht="15.4" customHeight="1" outlineLevel="3" x14ac:dyDescent="0.2">
      <c r="A76" s="318" t="s">
        <v>8</v>
      </c>
      <c r="B76" s="322">
        <v>1161</v>
      </c>
      <c r="C76" s="320">
        <v>679175</v>
      </c>
    </row>
    <row r="77" spans="1:3" ht="15.4" customHeight="1" outlineLevel="3" x14ac:dyDescent="0.2">
      <c r="A77" s="318" t="s">
        <v>195</v>
      </c>
      <c r="B77" s="322">
        <v>2322</v>
      </c>
      <c r="C77" s="320">
        <v>1358348</v>
      </c>
    </row>
    <row r="78" spans="1:3" ht="15.4" customHeight="1" outlineLevel="3" x14ac:dyDescent="0.2">
      <c r="A78" s="315" t="s">
        <v>198</v>
      </c>
      <c r="B78" s="316">
        <v>6080</v>
      </c>
      <c r="C78" s="317">
        <v>3556421</v>
      </c>
    </row>
    <row r="79" spans="1:3" ht="15.4" customHeight="1" outlineLevel="3" x14ac:dyDescent="0.2">
      <c r="A79" s="318" t="s">
        <v>196</v>
      </c>
      <c r="B79" s="322">
        <v>1216</v>
      </c>
      <c r="C79" s="320">
        <v>711284</v>
      </c>
    </row>
    <row r="80" spans="1:3" ht="15.4" customHeight="1" x14ac:dyDescent="0.2">
      <c r="A80" s="318" t="s">
        <v>197</v>
      </c>
      <c r="B80" s="322">
        <v>1216</v>
      </c>
      <c r="C80" s="320">
        <v>711284</v>
      </c>
    </row>
    <row r="81" spans="1:3" ht="15.4" customHeight="1" x14ac:dyDescent="0.2">
      <c r="A81" s="318" t="s">
        <v>8</v>
      </c>
      <c r="B81" s="322">
        <v>1216</v>
      </c>
      <c r="C81" s="320">
        <v>711285</v>
      </c>
    </row>
    <row r="82" spans="1:3" ht="15.4" customHeight="1" outlineLevel="1" x14ac:dyDescent="0.2">
      <c r="A82" s="318" t="s">
        <v>195</v>
      </c>
      <c r="B82" s="322">
        <v>2432</v>
      </c>
      <c r="C82" s="320">
        <v>1422568</v>
      </c>
    </row>
    <row r="83" spans="1:3" ht="15.4" customHeight="1" outlineLevel="2" x14ac:dyDescent="0.2">
      <c r="A83" s="315" t="s">
        <v>199</v>
      </c>
      <c r="B83" s="316">
        <v>6080</v>
      </c>
      <c r="C83" s="317">
        <v>3556421</v>
      </c>
    </row>
    <row r="84" spans="1:3" ht="15.4" customHeight="1" outlineLevel="3" x14ac:dyDescent="0.2">
      <c r="A84" s="318" t="s">
        <v>196</v>
      </c>
      <c r="B84" s="322">
        <v>1216</v>
      </c>
      <c r="C84" s="320">
        <v>711284</v>
      </c>
    </row>
    <row r="85" spans="1:3" ht="15.4" customHeight="1" outlineLevel="3" x14ac:dyDescent="0.2">
      <c r="A85" s="318" t="s">
        <v>197</v>
      </c>
      <c r="B85" s="322">
        <v>1216</v>
      </c>
      <c r="C85" s="320">
        <v>711284</v>
      </c>
    </row>
    <row r="86" spans="1:3" ht="15.4" customHeight="1" outlineLevel="3" x14ac:dyDescent="0.2">
      <c r="A86" s="318" t="s">
        <v>8</v>
      </c>
      <c r="B86" s="322">
        <v>1216</v>
      </c>
      <c r="C86" s="320">
        <v>711285</v>
      </c>
    </row>
    <row r="87" spans="1:3" ht="15.4" customHeight="1" outlineLevel="3" x14ac:dyDescent="0.2">
      <c r="A87" s="318" t="s">
        <v>195</v>
      </c>
      <c r="B87" s="322">
        <v>2432</v>
      </c>
      <c r="C87" s="320">
        <v>1422568</v>
      </c>
    </row>
    <row r="88" spans="1:3" ht="15.4" customHeight="1" outlineLevel="3" x14ac:dyDescent="0.2">
      <c r="A88" s="315" t="s">
        <v>200</v>
      </c>
      <c r="B88" s="316">
        <v>6068</v>
      </c>
      <c r="C88" s="317">
        <v>3556429</v>
      </c>
    </row>
    <row r="89" spans="1:3" ht="15.4" customHeight="1" outlineLevel="2" x14ac:dyDescent="0.2">
      <c r="A89" s="318" t="s">
        <v>196</v>
      </c>
      <c r="B89" s="322">
        <v>1213</v>
      </c>
      <c r="C89" s="320">
        <v>711286</v>
      </c>
    </row>
    <row r="90" spans="1:3" ht="15.4" customHeight="1" outlineLevel="3" x14ac:dyDescent="0.2">
      <c r="A90" s="318" t="s">
        <v>197</v>
      </c>
      <c r="B90" s="322">
        <v>1214</v>
      </c>
      <c r="C90" s="320">
        <v>711286</v>
      </c>
    </row>
    <row r="91" spans="1:3" ht="15.4" customHeight="1" outlineLevel="3" x14ac:dyDescent="0.2">
      <c r="A91" s="318" t="s">
        <v>8</v>
      </c>
      <c r="B91" s="322">
        <v>1213</v>
      </c>
      <c r="C91" s="320">
        <v>711285</v>
      </c>
    </row>
    <row r="92" spans="1:3" ht="15.4" customHeight="1" outlineLevel="3" x14ac:dyDescent="0.2">
      <c r="A92" s="318" t="s">
        <v>195</v>
      </c>
      <c r="B92" s="322">
        <v>2428</v>
      </c>
      <c r="C92" s="320">
        <v>1422572</v>
      </c>
    </row>
  </sheetData>
  <mergeCells count="8">
    <mergeCell ref="A27:C27"/>
    <mergeCell ref="A49:C49"/>
    <mergeCell ref="A71:C71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scale="96" orientation="portrait" r:id="rId1"/>
  <rowBreaks count="1" manualBreakCount="1">
    <brk id="4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="160" zoomScaleNormal="100" zoomScaleSheetLayoutView="16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XFD1048576"/>
    </sheetView>
  </sheetViews>
  <sheetFormatPr defaultRowHeight="15" x14ac:dyDescent="0.25"/>
  <cols>
    <col min="1" max="1" width="37.1640625" style="13" customWidth="1"/>
    <col min="2" max="2" width="15" style="67" customWidth="1"/>
    <col min="3" max="3" width="16.33203125" style="67" customWidth="1"/>
    <col min="4" max="4" width="15.1640625" style="67" customWidth="1"/>
    <col min="5" max="5" width="17.33203125" style="67" customWidth="1"/>
    <col min="6" max="6" width="15" style="13" customWidth="1"/>
    <col min="7" max="7" width="16.83203125" style="13" customWidth="1"/>
    <col min="8" max="16384" width="9.33203125" style="13"/>
  </cols>
  <sheetData>
    <row r="1" spans="1:11" ht="51.95" customHeight="1" x14ac:dyDescent="0.25">
      <c r="B1" s="13"/>
      <c r="C1" s="13"/>
      <c r="D1" s="13"/>
      <c r="E1" s="422" t="s">
        <v>3509</v>
      </c>
      <c r="F1" s="422"/>
      <c r="G1" s="422"/>
    </row>
    <row r="2" spans="1:11" ht="52.7" customHeight="1" x14ac:dyDescent="0.25">
      <c r="A2" s="379" t="s">
        <v>227</v>
      </c>
      <c r="B2" s="379"/>
      <c r="C2" s="379"/>
      <c r="D2" s="379"/>
      <c r="E2" s="379"/>
      <c r="F2" s="379"/>
      <c r="G2" s="379"/>
    </row>
    <row r="3" spans="1:11" ht="15.75" x14ac:dyDescent="0.25">
      <c r="A3" s="52"/>
      <c r="B3" s="52"/>
      <c r="C3" s="52"/>
      <c r="D3" s="52"/>
      <c r="E3" s="52"/>
      <c r="F3" s="52"/>
      <c r="G3" s="52"/>
    </row>
    <row r="4" spans="1:11" x14ac:dyDescent="0.25">
      <c r="A4" s="424" t="s">
        <v>115</v>
      </c>
      <c r="B4" s="424" t="s">
        <v>216</v>
      </c>
      <c r="C4" s="424"/>
      <c r="D4" s="424" t="s">
        <v>184</v>
      </c>
      <c r="E4" s="424"/>
      <c r="F4" s="425" t="s">
        <v>205</v>
      </c>
      <c r="G4" s="425"/>
    </row>
    <row r="5" spans="1:11" ht="45" x14ac:dyDescent="0.25">
      <c r="A5" s="424"/>
      <c r="B5" s="53" t="s">
        <v>217</v>
      </c>
      <c r="C5" s="53" t="s">
        <v>218</v>
      </c>
      <c r="D5" s="53" t="s">
        <v>217</v>
      </c>
      <c r="E5" s="53" t="s">
        <v>219</v>
      </c>
      <c r="F5" s="53" t="s">
        <v>217</v>
      </c>
      <c r="G5" s="53" t="s">
        <v>219</v>
      </c>
    </row>
    <row r="6" spans="1:11" s="57" customFormat="1" x14ac:dyDescent="0.25">
      <c r="A6" s="54" t="s">
        <v>220</v>
      </c>
      <c r="B6" s="55">
        <v>13934</v>
      </c>
      <c r="C6" s="68">
        <v>8154774</v>
      </c>
      <c r="D6" s="55">
        <v>390</v>
      </c>
      <c r="E6" s="68">
        <v>228245</v>
      </c>
      <c r="F6" s="55">
        <f>B6+D6</f>
        <v>14324</v>
      </c>
      <c r="G6" s="68">
        <f>C6+E6</f>
        <v>8383019</v>
      </c>
      <c r="H6" s="56"/>
      <c r="I6" s="56"/>
      <c r="J6" s="56"/>
      <c r="K6" s="56"/>
    </row>
    <row r="7" spans="1:11" s="57" customFormat="1" x14ac:dyDescent="0.25">
      <c r="A7" s="54" t="s">
        <v>221</v>
      </c>
      <c r="B7" s="55">
        <v>23210</v>
      </c>
      <c r="C7" s="68">
        <v>13583487</v>
      </c>
      <c r="D7" s="55">
        <v>823</v>
      </c>
      <c r="E7" s="68">
        <v>481655</v>
      </c>
      <c r="F7" s="55">
        <f t="shared" ref="F7:G9" si="0">B7+D7</f>
        <v>24033</v>
      </c>
      <c r="G7" s="68">
        <f t="shared" si="0"/>
        <v>14065142</v>
      </c>
      <c r="H7" s="56"/>
      <c r="I7" s="56"/>
      <c r="J7" s="56"/>
      <c r="K7" s="56"/>
    </row>
    <row r="8" spans="1:11" x14ac:dyDescent="0.25">
      <c r="A8" s="54" t="s">
        <v>222</v>
      </c>
      <c r="B8" s="55">
        <v>8514</v>
      </c>
      <c r="C8" s="68">
        <v>4982758</v>
      </c>
      <c r="D8" s="55">
        <v>-823</v>
      </c>
      <c r="E8" s="68">
        <v>-481655</v>
      </c>
      <c r="F8" s="55">
        <f t="shared" si="0"/>
        <v>7691</v>
      </c>
      <c r="G8" s="68">
        <f t="shared" si="0"/>
        <v>4501103</v>
      </c>
      <c r="H8" s="58"/>
      <c r="I8" s="58"/>
      <c r="J8" s="58"/>
      <c r="K8" s="58"/>
    </row>
    <row r="9" spans="1:11" x14ac:dyDescent="0.25">
      <c r="A9" s="54" t="s">
        <v>223</v>
      </c>
      <c r="B9" s="55">
        <v>4419</v>
      </c>
      <c r="C9" s="68">
        <v>2586188</v>
      </c>
      <c r="D9" s="55">
        <v>-390</v>
      </c>
      <c r="E9" s="68">
        <v>-228245</v>
      </c>
      <c r="F9" s="55">
        <f t="shared" si="0"/>
        <v>4029</v>
      </c>
      <c r="G9" s="68">
        <f t="shared" si="0"/>
        <v>2357943</v>
      </c>
      <c r="H9" s="58"/>
      <c r="I9" s="58"/>
      <c r="J9" s="58"/>
      <c r="K9" s="58"/>
    </row>
    <row r="10" spans="1:11" s="62" customFormat="1" ht="14.25" x14ac:dyDescent="0.2">
      <c r="A10" s="59" t="s">
        <v>224</v>
      </c>
      <c r="B10" s="60">
        <f t="shared" ref="B10:G10" si="1">SUM(B6:B9)</f>
        <v>50077</v>
      </c>
      <c r="C10" s="69">
        <f t="shared" si="1"/>
        <v>29307207</v>
      </c>
      <c r="D10" s="60">
        <f t="shared" si="1"/>
        <v>0</v>
      </c>
      <c r="E10" s="69">
        <f t="shared" si="1"/>
        <v>0</v>
      </c>
      <c r="F10" s="60">
        <f t="shared" si="1"/>
        <v>50077</v>
      </c>
      <c r="G10" s="69">
        <f t="shared" si="1"/>
        <v>29307207</v>
      </c>
      <c r="H10" s="61"/>
      <c r="I10" s="61"/>
      <c r="J10" s="61"/>
      <c r="K10" s="61"/>
    </row>
    <row r="11" spans="1:11" s="64" customFormat="1" hidden="1" x14ac:dyDescent="0.2">
      <c r="A11" s="63"/>
    </row>
    <row r="12" spans="1:11" s="58" customFormat="1" hidden="1" x14ac:dyDescent="0.2">
      <c r="C12" s="65">
        <v>585.24284999999998</v>
      </c>
    </row>
    <row r="13" spans="1:11" s="58" customFormat="1" hidden="1" x14ac:dyDescent="0.2"/>
    <row r="14" spans="1:11" s="58" customFormat="1" hidden="1" x14ac:dyDescent="0.2">
      <c r="G14" s="66">
        <f>G10/F10</f>
        <v>585.24</v>
      </c>
    </row>
    <row r="15" spans="1:11" s="58" customFormat="1" hidden="1" x14ac:dyDescent="0.2"/>
    <row r="16" spans="1:11" s="58" customFormat="1" x14ac:dyDescent="0.2"/>
    <row r="17" spans="1:11" x14ac:dyDescent="0.25">
      <c r="A17" s="58"/>
      <c r="B17" s="58"/>
      <c r="C17" s="58"/>
      <c r="D17" s="58"/>
      <c r="E17" s="58"/>
      <c r="H17" s="58"/>
      <c r="I17" s="58"/>
      <c r="J17" s="58"/>
      <c r="K17" s="58"/>
    </row>
    <row r="18" spans="1:11" x14ac:dyDescent="0.25">
      <c r="A18" s="58"/>
      <c r="B18" s="58"/>
      <c r="C18" s="58"/>
      <c r="D18" s="58"/>
      <c r="E18" s="58"/>
      <c r="H18" s="58"/>
      <c r="I18" s="58"/>
      <c r="J18" s="58"/>
      <c r="K18" s="58"/>
    </row>
    <row r="19" spans="1:11" x14ac:dyDescent="0.25">
      <c r="A19" s="58"/>
      <c r="B19" s="58"/>
      <c r="C19" s="58"/>
      <c r="D19" s="58"/>
      <c r="E19" s="58"/>
      <c r="H19" s="58"/>
      <c r="I19" s="58"/>
      <c r="J19" s="58"/>
      <c r="K19" s="58"/>
    </row>
    <row r="20" spans="1:11" x14ac:dyDescent="0.25">
      <c r="H20" s="58"/>
      <c r="I20" s="58"/>
      <c r="J20" s="58"/>
      <c r="K20" s="58"/>
    </row>
    <row r="21" spans="1:11" x14ac:dyDescent="0.25">
      <c r="H21" s="58"/>
      <c r="I21" s="58"/>
      <c r="J21" s="58"/>
      <c r="K21" s="58"/>
    </row>
  </sheetData>
  <mergeCells count="6">
    <mergeCell ref="E1:G1"/>
    <mergeCell ref="A2:G2"/>
    <mergeCell ref="A4:A5"/>
    <mergeCell ref="B4:C4"/>
    <mergeCell ref="D4:E4"/>
    <mergeCell ref="F4:G4"/>
  </mergeCells>
  <pageMargins left="0.7" right="0.7" top="0.75" bottom="0.75" header="0.3" footer="0.3"/>
  <pageSetup paperSize="9" scale="8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9"/>
  <sheetViews>
    <sheetView view="pageBreakPreview" zoomScale="106" zoomScaleNormal="100" zoomScaleSheetLayoutView="106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G15" sqref="G15"/>
    </sheetView>
  </sheetViews>
  <sheetFormatPr defaultColWidth="10.6640625" defaultRowHeight="15" outlineLevelRow="2" x14ac:dyDescent="0.25"/>
  <cols>
    <col min="1" max="1" width="31.5" style="47" customWidth="1"/>
    <col min="2" max="2" width="17" style="47" customWidth="1"/>
    <col min="3" max="3" width="24.33203125" style="47" customWidth="1"/>
    <col min="4" max="255" width="10.6640625" style="48"/>
    <col min="256" max="256" width="2.33203125" style="48" customWidth="1"/>
    <col min="257" max="257" width="31.5" style="48" customWidth="1"/>
    <col min="258" max="258" width="17.1640625" style="48" customWidth="1"/>
    <col min="259" max="259" width="6.83203125" style="48" customWidth="1"/>
    <col min="260" max="511" width="10.6640625" style="48"/>
    <col min="512" max="512" width="2.33203125" style="48" customWidth="1"/>
    <col min="513" max="513" width="31.5" style="48" customWidth="1"/>
    <col min="514" max="514" width="17.1640625" style="48" customWidth="1"/>
    <col min="515" max="515" width="6.83203125" style="48" customWidth="1"/>
    <col min="516" max="767" width="10.6640625" style="48"/>
    <col min="768" max="768" width="2.33203125" style="48" customWidth="1"/>
    <col min="769" max="769" width="31.5" style="48" customWidth="1"/>
    <col min="770" max="770" width="17.1640625" style="48" customWidth="1"/>
    <col min="771" max="771" width="6.83203125" style="48" customWidth="1"/>
    <col min="772" max="1023" width="10.6640625" style="48"/>
    <col min="1024" max="1024" width="2.33203125" style="48" customWidth="1"/>
    <col min="1025" max="1025" width="31.5" style="48" customWidth="1"/>
    <col min="1026" max="1026" width="17.1640625" style="48" customWidth="1"/>
    <col min="1027" max="1027" width="6.83203125" style="48" customWidth="1"/>
    <col min="1028" max="1279" width="10.6640625" style="48"/>
    <col min="1280" max="1280" width="2.33203125" style="48" customWidth="1"/>
    <col min="1281" max="1281" width="31.5" style="48" customWidth="1"/>
    <col min="1282" max="1282" width="17.1640625" style="48" customWidth="1"/>
    <col min="1283" max="1283" width="6.83203125" style="48" customWidth="1"/>
    <col min="1284" max="1535" width="10.6640625" style="48"/>
    <col min="1536" max="1536" width="2.33203125" style="48" customWidth="1"/>
    <col min="1537" max="1537" width="31.5" style="48" customWidth="1"/>
    <col min="1538" max="1538" width="17.1640625" style="48" customWidth="1"/>
    <col min="1539" max="1539" width="6.83203125" style="48" customWidth="1"/>
    <col min="1540" max="1791" width="10.6640625" style="48"/>
    <col min="1792" max="1792" width="2.33203125" style="48" customWidth="1"/>
    <col min="1793" max="1793" width="31.5" style="48" customWidth="1"/>
    <col min="1794" max="1794" width="17.1640625" style="48" customWidth="1"/>
    <col min="1795" max="1795" width="6.83203125" style="48" customWidth="1"/>
    <col min="1796" max="2047" width="10.6640625" style="48"/>
    <col min="2048" max="2048" width="2.33203125" style="48" customWidth="1"/>
    <col min="2049" max="2049" width="31.5" style="48" customWidth="1"/>
    <col min="2050" max="2050" width="17.1640625" style="48" customWidth="1"/>
    <col min="2051" max="2051" width="6.83203125" style="48" customWidth="1"/>
    <col min="2052" max="2303" width="10.6640625" style="48"/>
    <col min="2304" max="2304" width="2.33203125" style="48" customWidth="1"/>
    <col min="2305" max="2305" width="31.5" style="48" customWidth="1"/>
    <col min="2306" max="2306" width="17.1640625" style="48" customWidth="1"/>
    <col min="2307" max="2307" width="6.83203125" style="48" customWidth="1"/>
    <col min="2308" max="2559" width="10.6640625" style="48"/>
    <col min="2560" max="2560" width="2.33203125" style="48" customWidth="1"/>
    <col min="2561" max="2561" width="31.5" style="48" customWidth="1"/>
    <col min="2562" max="2562" width="17.1640625" style="48" customWidth="1"/>
    <col min="2563" max="2563" width="6.83203125" style="48" customWidth="1"/>
    <col min="2564" max="2815" width="10.6640625" style="48"/>
    <col min="2816" max="2816" width="2.33203125" style="48" customWidth="1"/>
    <col min="2817" max="2817" width="31.5" style="48" customWidth="1"/>
    <col min="2818" max="2818" width="17.1640625" style="48" customWidth="1"/>
    <col min="2819" max="2819" width="6.83203125" style="48" customWidth="1"/>
    <col min="2820" max="3071" width="10.6640625" style="48"/>
    <col min="3072" max="3072" width="2.33203125" style="48" customWidth="1"/>
    <col min="3073" max="3073" width="31.5" style="48" customWidth="1"/>
    <col min="3074" max="3074" width="17.1640625" style="48" customWidth="1"/>
    <col min="3075" max="3075" width="6.83203125" style="48" customWidth="1"/>
    <col min="3076" max="3327" width="10.6640625" style="48"/>
    <col min="3328" max="3328" width="2.33203125" style="48" customWidth="1"/>
    <col min="3329" max="3329" width="31.5" style="48" customWidth="1"/>
    <col min="3330" max="3330" width="17.1640625" style="48" customWidth="1"/>
    <col min="3331" max="3331" width="6.83203125" style="48" customWidth="1"/>
    <col min="3332" max="3583" width="10.6640625" style="48"/>
    <col min="3584" max="3584" width="2.33203125" style="48" customWidth="1"/>
    <col min="3585" max="3585" width="31.5" style="48" customWidth="1"/>
    <col min="3586" max="3586" width="17.1640625" style="48" customWidth="1"/>
    <col min="3587" max="3587" width="6.83203125" style="48" customWidth="1"/>
    <col min="3588" max="3839" width="10.6640625" style="48"/>
    <col min="3840" max="3840" width="2.33203125" style="48" customWidth="1"/>
    <col min="3841" max="3841" width="31.5" style="48" customWidth="1"/>
    <col min="3842" max="3842" width="17.1640625" style="48" customWidth="1"/>
    <col min="3843" max="3843" width="6.83203125" style="48" customWidth="1"/>
    <col min="3844" max="4095" width="10.6640625" style="48"/>
    <col min="4096" max="4096" width="2.33203125" style="48" customWidth="1"/>
    <col min="4097" max="4097" width="31.5" style="48" customWidth="1"/>
    <col min="4098" max="4098" width="17.1640625" style="48" customWidth="1"/>
    <col min="4099" max="4099" width="6.83203125" style="48" customWidth="1"/>
    <col min="4100" max="4351" width="10.6640625" style="48"/>
    <col min="4352" max="4352" width="2.33203125" style="48" customWidth="1"/>
    <col min="4353" max="4353" width="31.5" style="48" customWidth="1"/>
    <col min="4354" max="4354" width="17.1640625" style="48" customWidth="1"/>
    <col min="4355" max="4355" width="6.83203125" style="48" customWidth="1"/>
    <col min="4356" max="4607" width="10.6640625" style="48"/>
    <col min="4608" max="4608" width="2.33203125" style="48" customWidth="1"/>
    <col min="4609" max="4609" width="31.5" style="48" customWidth="1"/>
    <col min="4610" max="4610" width="17.1640625" style="48" customWidth="1"/>
    <col min="4611" max="4611" width="6.83203125" style="48" customWidth="1"/>
    <col min="4612" max="4863" width="10.6640625" style="48"/>
    <col min="4864" max="4864" width="2.33203125" style="48" customWidth="1"/>
    <col min="4865" max="4865" width="31.5" style="48" customWidth="1"/>
    <col min="4866" max="4866" width="17.1640625" style="48" customWidth="1"/>
    <col min="4867" max="4867" width="6.83203125" style="48" customWidth="1"/>
    <col min="4868" max="5119" width="10.6640625" style="48"/>
    <col min="5120" max="5120" width="2.33203125" style="48" customWidth="1"/>
    <col min="5121" max="5121" width="31.5" style="48" customWidth="1"/>
    <col min="5122" max="5122" width="17.1640625" style="48" customWidth="1"/>
    <col min="5123" max="5123" width="6.83203125" style="48" customWidth="1"/>
    <col min="5124" max="5375" width="10.6640625" style="48"/>
    <col min="5376" max="5376" width="2.33203125" style="48" customWidth="1"/>
    <col min="5377" max="5377" width="31.5" style="48" customWidth="1"/>
    <col min="5378" max="5378" width="17.1640625" style="48" customWidth="1"/>
    <col min="5379" max="5379" width="6.83203125" style="48" customWidth="1"/>
    <col min="5380" max="5631" width="10.6640625" style="48"/>
    <col min="5632" max="5632" width="2.33203125" style="48" customWidth="1"/>
    <col min="5633" max="5633" width="31.5" style="48" customWidth="1"/>
    <col min="5634" max="5634" width="17.1640625" style="48" customWidth="1"/>
    <col min="5635" max="5635" width="6.83203125" style="48" customWidth="1"/>
    <col min="5636" max="5887" width="10.6640625" style="48"/>
    <col min="5888" max="5888" width="2.33203125" style="48" customWidth="1"/>
    <col min="5889" max="5889" width="31.5" style="48" customWidth="1"/>
    <col min="5890" max="5890" width="17.1640625" style="48" customWidth="1"/>
    <col min="5891" max="5891" width="6.83203125" style="48" customWidth="1"/>
    <col min="5892" max="6143" width="10.6640625" style="48"/>
    <col min="6144" max="6144" width="2.33203125" style="48" customWidth="1"/>
    <col min="6145" max="6145" width="31.5" style="48" customWidth="1"/>
    <col min="6146" max="6146" width="17.1640625" style="48" customWidth="1"/>
    <col min="6147" max="6147" width="6.83203125" style="48" customWidth="1"/>
    <col min="6148" max="6399" width="10.6640625" style="48"/>
    <col min="6400" max="6400" width="2.33203125" style="48" customWidth="1"/>
    <col min="6401" max="6401" width="31.5" style="48" customWidth="1"/>
    <col min="6402" max="6402" width="17.1640625" style="48" customWidth="1"/>
    <col min="6403" max="6403" width="6.83203125" style="48" customWidth="1"/>
    <col min="6404" max="6655" width="10.6640625" style="48"/>
    <col min="6656" max="6656" width="2.33203125" style="48" customWidth="1"/>
    <col min="6657" max="6657" width="31.5" style="48" customWidth="1"/>
    <col min="6658" max="6658" width="17.1640625" style="48" customWidth="1"/>
    <col min="6659" max="6659" width="6.83203125" style="48" customWidth="1"/>
    <col min="6660" max="6911" width="10.6640625" style="48"/>
    <col min="6912" max="6912" width="2.33203125" style="48" customWidth="1"/>
    <col min="6913" max="6913" width="31.5" style="48" customWidth="1"/>
    <col min="6914" max="6914" width="17.1640625" style="48" customWidth="1"/>
    <col min="6915" max="6915" width="6.83203125" style="48" customWidth="1"/>
    <col min="6916" max="7167" width="10.6640625" style="48"/>
    <col min="7168" max="7168" width="2.33203125" style="48" customWidth="1"/>
    <col min="7169" max="7169" width="31.5" style="48" customWidth="1"/>
    <col min="7170" max="7170" width="17.1640625" style="48" customWidth="1"/>
    <col min="7171" max="7171" width="6.83203125" style="48" customWidth="1"/>
    <col min="7172" max="7423" width="10.6640625" style="48"/>
    <col min="7424" max="7424" width="2.33203125" style="48" customWidth="1"/>
    <col min="7425" max="7425" width="31.5" style="48" customWidth="1"/>
    <col min="7426" max="7426" width="17.1640625" style="48" customWidth="1"/>
    <col min="7427" max="7427" width="6.83203125" style="48" customWidth="1"/>
    <col min="7428" max="7679" width="10.6640625" style="48"/>
    <col min="7680" max="7680" width="2.33203125" style="48" customWidth="1"/>
    <col min="7681" max="7681" width="31.5" style="48" customWidth="1"/>
    <col min="7682" max="7682" width="17.1640625" style="48" customWidth="1"/>
    <col min="7683" max="7683" width="6.83203125" style="48" customWidth="1"/>
    <col min="7684" max="7935" width="10.6640625" style="48"/>
    <col min="7936" max="7936" width="2.33203125" style="48" customWidth="1"/>
    <col min="7937" max="7937" width="31.5" style="48" customWidth="1"/>
    <col min="7938" max="7938" width="17.1640625" style="48" customWidth="1"/>
    <col min="7939" max="7939" width="6.83203125" style="48" customWidth="1"/>
    <col min="7940" max="8191" width="10.6640625" style="48"/>
    <col min="8192" max="8192" width="2.33203125" style="48" customWidth="1"/>
    <col min="8193" max="8193" width="31.5" style="48" customWidth="1"/>
    <col min="8194" max="8194" width="17.1640625" style="48" customWidth="1"/>
    <col min="8195" max="8195" width="6.83203125" style="48" customWidth="1"/>
    <col min="8196" max="8447" width="10.6640625" style="48"/>
    <col min="8448" max="8448" width="2.33203125" style="48" customWidth="1"/>
    <col min="8449" max="8449" width="31.5" style="48" customWidth="1"/>
    <col min="8450" max="8450" width="17.1640625" style="48" customWidth="1"/>
    <col min="8451" max="8451" width="6.83203125" style="48" customWidth="1"/>
    <col min="8452" max="8703" width="10.6640625" style="48"/>
    <col min="8704" max="8704" width="2.33203125" style="48" customWidth="1"/>
    <col min="8705" max="8705" width="31.5" style="48" customWidth="1"/>
    <col min="8706" max="8706" width="17.1640625" style="48" customWidth="1"/>
    <col min="8707" max="8707" width="6.83203125" style="48" customWidth="1"/>
    <col min="8708" max="8959" width="10.6640625" style="48"/>
    <col min="8960" max="8960" width="2.33203125" style="48" customWidth="1"/>
    <col min="8961" max="8961" width="31.5" style="48" customWidth="1"/>
    <col min="8962" max="8962" width="17.1640625" style="48" customWidth="1"/>
    <col min="8963" max="8963" width="6.83203125" style="48" customWidth="1"/>
    <col min="8964" max="9215" width="10.6640625" style="48"/>
    <col min="9216" max="9216" width="2.33203125" style="48" customWidth="1"/>
    <col min="9217" max="9217" width="31.5" style="48" customWidth="1"/>
    <col min="9218" max="9218" width="17.1640625" style="48" customWidth="1"/>
    <col min="9219" max="9219" width="6.83203125" style="48" customWidth="1"/>
    <col min="9220" max="9471" width="10.6640625" style="48"/>
    <col min="9472" max="9472" width="2.33203125" style="48" customWidth="1"/>
    <col min="9473" max="9473" width="31.5" style="48" customWidth="1"/>
    <col min="9474" max="9474" width="17.1640625" style="48" customWidth="1"/>
    <col min="9475" max="9475" width="6.83203125" style="48" customWidth="1"/>
    <col min="9476" max="9727" width="10.6640625" style="48"/>
    <col min="9728" max="9728" width="2.33203125" style="48" customWidth="1"/>
    <col min="9729" max="9729" width="31.5" style="48" customWidth="1"/>
    <col min="9730" max="9730" width="17.1640625" style="48" customWidth="1"/>
    <col min="9731" max="9731" width="6.83203125" style="48" customWidth="1"/>
    <col min="9732" max="9983" width="10.6640625" style="48"/>
    <col min="9984" max="9984" width="2.33203125" style="48" customWidth="1"/>
    <col min="9985" max="9985" width="31.5" style="48" customWidth="1"/>
    <col min="9986" max="9986" width="17.1640625" style="48" customWidth="1"/>
    <col min="9987" max="9987" width="6.83203125" style="48" customWidth="1"/>
    <col min="9988" max="10239" width="10.6640625" style="48"/>
    <col min="10240" max="10240" width="2.33203125" style="48" customWidth="1"/>
    <col min="10241" max="10241" width="31.5" style="48" customWidth="1"/>
    <col min="10242" max="10242" width="17.1640625" style="48" customWidth="1"/>
    <col min="10243" max="10243" width="6.83203125" style="48" customWidth="1"/>
    <col min="10244" max="10495" width="10.6640625" style="48"/>
    <col min="10496" max="10496" width="2.33203125" style="48" customWidth="1"/>
    <col min="10497" max="10497" width="31.5" style="48" customWidth="1"/>
    <col min="10498" max="10498" width="17.1640625" style="48" customWidth="1"/>
    <col min="10499" max="10499" width="6.83203125" style="48" customWidth="1"/>
    <col min="10500" max="10751" width="10.6640625" style="48"/>
    <col min="10752" max="10752" width="2.33203125" style="48" customWidth="1"/>
    <col min="10753" max="10753" width="31.5" style="48" customWidth="1"/>
    <col min="10754" max="10754" width="17.1640625" style="48" customWidth="1"/>
    <col min="10755" max="10755" width="6.83203125" style="48" customWidth="1"/>
    <col min="10756" max="11007" width="10.6640625" style="48"/>
    <col min="11008" max="11008" width="2.33203125" style="48" customWidth="1"/>
    <col min="11009" max="11009" width="31.5" style="48" customWidth="1"/>
    <col min="11010" max="11010" width="17.1640625" style="48" customWidth="1"/>
    <col min="11011" max="11011" width="6.83203125" style="48" customWidth="1"/>
    <col min="11012" max="11263" width="10.6640625" style="48"/>
    <col min="11264" max="11264" width="2.33203125" style="48" customWidth="1"/>
    <col min="11265" max="11265" width="31.5" style="48" customWidth="1"/>
    <col min="11266" max="11266" width="17.1640625" style="48" customWidth="1"/>
    <col min="11267" max="11267" width="6.83203125" style="48" customWidth="1"/>
    <col min="11268" max="11519" width="10.6640625" style="48"/>
    <col min="11520" max="11520" width="2.33203125" style="48" customWidth="1"/>
    <col min="11521" max="11521" width="31.5" style="48" customWidth="1"/>
    <col min="11522" max="11522" width="17.1640625" style="48" customWidth="1"/>
    <col min="11523" max="11523" width="6.83203125" style="48" customWidth="1"/>
    <col min="11524" max="11775" width="10.6640625" style="48"/>
    <col min="11776" max="11776" width="2.33203125" style="48" customWidth="1"/>
    <col min="11777" max="11777" width="31.5" style="48" customWidth="1"/>
    <col min="11778" max="11778" width="17.1640625" style="48" customWidth="1"/>
    <col min="11779" max="11779" width="6.83203125" style="48" customWidth="1"/>
    <col min="11780" max="12031" width="10.6640625" style="48"/>
    <col min="12032" max="12032" width="2.33203125" style="48" customWidth="1"/>
    <col min="12033" max="12033" width="31.5" style="48" customWidth="1"/>
    <col min="12034" max="12034" width="17.1640625" style="48" customWidth="1"/>
    <col min="12035" max="12035" width="6.83203125" style="48" customWidth="1"/>
    <col min="12036" max="12287" width="10.6640625" style="48"/>
    <col min="12288" max="12288" width="2.33203125" style="48" customWidth="1"/>
    <col min="12289" max="12289" width="31.5" style="48" customWidth="1"/>
    <col min="12290" max="12290" width="17.1640625" style="48" customWidth="1"/>
    <col min="12291" max="12291" width="6.83203125" style="48" customWidth="1"/>
    <col min="12292" max="12543" width="10.6640625" style="48"/>
    <col min="12544" max="12544" width="2.33203125" style="48" customWidth="1"/>
    <col min="12545" max="12545" width="31.5" style="48" customWidth="1"/>
    <col min="12546" max="12546" width="17.1640625" style="48" customWidth="1"/>
    <col min="12547" max="12547" width="6.83203125" style="48" customWidth="1"/>
    <col min="12548" max="12799" width="10.6640625" style="48"/>
    <col min="12800" max="12800" width="2.33203125" style="48" customWidth="1"/>
    <col min="12801" max="12801" width="31.5" style="48" customWidth="1"/>
    <col min="12802" max="12802" width="17.1640625" style="48" customWidth="1"/>
    <col min="12803" max="12803" width="6.83203125" style="48" customWidth="1"/>
    <col min="12804" max="13055" width="10.6640625" style="48"/>
    <col min="13056" max="13056" width="2.33203125" style="48" customWidth="1"/>
    <col min="13057" max="13057" width="31.5" style="48" customWidth="1"/>
    <col min="13058" max="13058" width="17.1640625" style="48" customWidth="1"/>
    <col min="13059" max="13059" width="6.83203125" style="48" customWidth="1"/>
    <col min="13060" max="13311" width="10.6640625" style="48"/>
    <col min="13312" max="13312" width="2.33203125" style="48" customWidth="1"/>
    <col min="13313" max="13313" width="31.5" style="48" customWidth="1"/>
    <col min="13314" max="13314" width="17.1640625" style="48" customWidth="1"/>
    <col min="13315" max="13315" width="6.83203125" style="48" customWidth="1"/>
    <col min="13316" max="13567" width="10.6640625" style="48"/>
    <col min="13568" max="13568" width="2.33203125" style="48" customWidth="1"/>
    <col min="13569" max="13569" width="31.5" style="48" customWidth="1"/>
    <col min="13570" max="13570" width="17.1640625" style="48" customWidth="1"/>
    <col min="13571" max="13571" width="6.83203125" style="48" customWidth="1"/>
    <col min="13572" max="13823" width="10.6640625" style="48"/>
    <col min="13824" max="13824" width="2.33203125" style="48" customWidth="1"/>
    <col min="13825" max="13825" width="31.5" style="48" customWidth="1"/>
    <col min="13826" max="13826" width="17.1640625" style="48" customWidth="1"/>
    <col min="13827" max="13827" width="6.83203125" style="48" customWidth="1"/>
    <col min="13828" max="14079" width="10.6640625" style="48"/>
    <col min="14080" max="14080" width="2.33203125" style="48" customWidth="1"/>
    <col min="14081" max="14081" width="31.5" style="48" customWidth="1"/>
    <col min="14082" max="14082" width="17.1640625" style="48" customWidth="1"/>
    <col min="14083" max="14083" width="6.83203125" style="48" customWidth="1"/>
    <col min="14084" max="14335" width="10.6640625" style="48"/>
    <col min="14336" max="14336" width="2.33203125" style="48" customWidth="1"/>
    <col min="14337" max="14337" width="31.5" style="48" customWidth="1"/>
    <col min="14338" max="14338" width="17.1640625" style="48" customWidth="1"/>
    <col min="14339" max="14339" width="6.83203125" style="48" customWidth="1"/>
    <col min="14340" max="14591" width="10.6640625" style="48"/>
    <col min="14592" max="14592" width="2.33203125" style="48" customWidth="1"/>
    <col min="14593" max="14593" width="31.5" style="48" customWidth="1"/>
    <col min="14594" max="14594" width="17.1640625" style="48" customWidth="1"/>
    <col min="14595" max="14595" width="6.83203125" style="48" customWidth="1"/>
    <col min="14596" max="14847" width="10.6640625" style="48"/>
    <col min="14848" max="14848" width="2.33203125" style="48" customWidth="1"/>
    <col min="14849" max="14849" width="31.5" style="48" customWidth="1"/>
    <col min="14850" max="14850" width="17.1640625" style="48" customWidth="1"/>
    <col min="14851" max="14851" width="6.83203125" style="48" customWidth="1"/>
    <col min="14852" max="15103" width="10.6640625" style="48"/>
    <col min="15104" max="15104" width="2.33203125" style="48" customWidth="1"/>
    <col min="15105" max="15105" width="31.5" style="48" customWidth="1"/>
    <col min="15106" max="15106" width="17.1640625" style="48" customWidth="1"/>
    <col min="15107" max="15107" width="6.83203125" style="48" customWidth="1"/>
    <col min="15108" max="15359" width="10.6640625" style="48"/>
    <col min="15360" max="15360" width="2.33203125" style="48" customWidth="1"/>
    <col min="15361" max="15361" width="31.5" style="48" customWidth="1"/>
    <col min="15362" max="15362" width="17.1640625" style="48" customWidth="1"/>
    <col min="15363" max="15363" width="6.83203125" style="48" customWidth="1"/>
    <col min="15364" max="15615" width="10.6640625" style="48"/>
    <col min="15616" max="15616" width="2.33203125" style="48" customWidth="1"/>
    <col min="15617" max="15617" width="31.5" style="48" customWidth="1"/>
    <col min="15618" max="15618" width="17.1640625" style="48" customWidth="1"/>
    <col min="15619" max="15619" width="6.83203125" style="48" customWidth="1"/>
    <col min="15620" max="15871" width="10.6640625" style="48"/>
    <col min="15872" max="15872" width="2.33203125" style="48" customWidth="1"/>
    <col min="15873" max="15873" width="31.5" style="48" customWidth="1"/>
    <col min="15874" max="15874" width="17.1640625" style="48" customWidth="1"/>
    <col min="15875" max="15875" width="6.83203125" style="48" customWidth="1"/>
    <col min="15876" max="16127" width="10.6640625" style="48"/>
    <col min="16128" max="16128" width="2.33203125" style="48" customWidth="1"/>
    <col min="16129" max="16129" width="31.5" style="48" customWidth="1"/>
    <col min="16130" max="16130" width="17.1640625" style="48" customWidth="1"/>
    <col min="16131" max="16131" width="6.83203125" style="48" customWidth="1"/>
    <col min="16132" max="16384" width="10.6640625" style="48"/>
  </cols>
  <sheetData>
    <row r="1" spans="1:3" ht="45" customHeight="1" x14ac:dyDescent="0.25">
      <c r="B1" s="437" t="s">
        <v>3439</v>
      </c>
      <c r="C1" s="437"/>
    </row>
    <row r="2" spans="1:3" ht="36.75" customHeight="1" x14ac:dyDescent="0.25">
      <c r="A2" s="438" t="s">
        <v>201</v>
      </c>
      <c r="B2" s="438"/>
      <c r="C2" s="438"/>
    </row>
    <row r="3" spans="1:3" ht="18" customHeight="1" x14ac:dyDescent="0.25">
      <c r="A3" s="375" t="s">
        <v>209</v>
      </c>
      <c r="B3" s="377" t="s">
        <v>205</v>
      </c>
      <c r="C3" s="378"/>
    </row>
    <row r="4" spans="1:3" ht="11.65" customHeight="1" x14ac:dyDescent="0.25">
      <c r="A4" s="376"/>
      <c r="B4" s="49" t="s">
        <v>186</v>
      </c>
      <c r="C4" s="49" t="s">
        <v>187</v>
      </c>
    </row>
    <row r="5" spans="1:3" ht="11.65" customHeight="1" outlineLevel="1" x14ac:dyDescent="0.25">
      <c r="A5" s="450" t="s">
        <v>70</v>
      </c>
      <c r="B5" s="450"/>
      <c r="C5" s="450"/>
    </row>
    <row r="6" spans="1:3" ht="11.1" customHeight="1" outlineLevel="1" x14ac:dyDescent="0.25">
      <c r="A6" s="304" t="s">
        <v>210</v>
      </c>
      <c r="B6" s="305">
        <v>642</v>
      </c>
      <c r="C6" s="306">
        <v>447827</v>
      </c>
    </row>
    <row r="7" spans="1:3" ht="11.65" customHeight="1" outlineLevel="2" x14ac:dyDescent="0.25">
      <c r="A7" s="304" t="s">
        <v>194</v>
      </c>
      <c r="B7" s="305">
        <v>159</v>
      </c>
      <c r="C7" s="306">
        <v>111958</v>
      </c>
    </row>
    <row r="8" spans="1:3" ht="11.65" customHeight="1" outlineLevel="2" x14ac:dyDescent="0.25">
      <c r="A8" s="307" t="s">
        <v>196</v>
      </c>
      <c r="B8" s="308">
        <v>32</v>
      </c>
      <c r="C8" s="309">
        <v>22392</v>
      </c>
    </row>
    <row r="9" spans="1:3" ht="11.65" customHeight="1" outlineLevel="2" x14ac:dyDescent="0.25">
      <c r="A9" s="307" t="s">
        <v>197</v>
      </c>
      <c r="B9" s="308">
        <v>32</v>
      </c>
      <c r="C9" s="309">
        <v>22392</v>
      </c>
    </row>
    <row r="10" spans="1:3" ht="11.65" customHeight="1" outlineLevel="2" x14ac:dyDescent="0.25">
      <c r="A10" s="307" t="s">
        <v>8</v>
      </c>
      <c r="B10" s="308">
        <v>32</v>
      </c>
      <c r="C10" s="309">
        <v>22392</v>
      </c>
    </row>
    <row r="11" spans="1:3" ht="11.65" customHeight="1" outlineLevel="1" x14ac:dyDescent="0.25">
      <c r="A11" s="307" t="s">
        <v>195</v>
      </c>
      <c r="B11" s="308">
        <v>63</v>
      </c>
      <c r="C11" s="309">
        <v>44782</v>
      </c>
    </row>
    <row r="12" spans="1:3" ht="11.65" customHeight="1" outlineLevel="2" x14ac:dyDescent="0.25">
      <c r="A12" s="304" t="s">
        <v>198</v>
      </c>
      <c r="B12" s="305">
        <v>159</v>
      </c>
      <c r="C12" s="306">
        <v>111959</v>
      </c>
    </row>
    <row r="13" spans="1:3" ht="11.65" customHeight="1" outlineLevel="2" x14ac:dyDescent="0.25">
      <c r="A13" s="307" t="s">
        <v>196</v>
      </c>
      <c r="B13" s="308">
        <v>32</v>
      </c>
      <c r="C13" s="309">
        <v>22392</v>
      </c>
    </row>
    <row r="14" spans="1:3" ht="11.65" customHeight="1" outlineLevel="2" x14ac:dyDescent="0.25">
      <c r="A14" s="307" t="s">
        <v>197</v>
      </c>
      <c r="B14" s="308">
        <v>32</v>
      </c>
      <c r="C14" s="309">
        <v>22392</v>
      </c>
    </row>
    <row r="15" spans="1:3" ht="11.65" customHeight="1" outlineLevel="2" x14ac:dyDescent="0.25">
      <c r="A15" s="307" t="s">
        <v>8</v>
      </c>
      <c r="B15" s="308">
        <v>32</v>
      </c>
      <c r="C15" s="309">
        <v>22392</v>
      </c>
    </row>
    <row r="16" spans="1:3" ht="11.65" customHeight="1" outlineLevel="2" x14ac:dyDescent="0.25">
      <c r="A16" s="307" t="s">
        <v>195</v>
      </c>
      <c r="B16" s="308">
        <v>63</v>
      </c>
      <c r="C16" s="309">
        <v>44783</v>
      </c>
    </row>
    <row r="17" spans="1:3" ht="11.65" customHeight="1" outlineLevel="1" x14ac:dyDescent="0.25">
      <c r="A17" s="304" t="s">
        <v>199</v>
      </c>
      <c r="B17" s="305">
        <v>159</v>
      </c>
      <c r="C17" s="306">
        <v>111959</v>
      </c>
    </row>
    <row r="18" spans="1:3" ht="11.65" customHeight="1" outlineLevel="2" x14ac:dyDescent="0.25">
      <c r="A18" s="307" t="s">
        <v>196</v>
      </c>
      <c r="B18" s="308">
        <v>32</v>
      </c>
      <c r="C18" s="309">
        <v>22392</v>
      </c>
    </row>
    <row r="19" spans="1:3" ht="11.65" customHeight="1" outlineLevel="2" x14ac:dyDescent="0.25">
      <c r="A19" s="307" t="s">
        <v>197</v>
      </c>
      <c r="B19" s="308">
        <v>32</v>
      </c>
      <c r="C19" s="309">
        <v>22392</v>
      </c>
    </row>
    <row r="20" spans="1:3" ht="11.65" customHeight="1" outlineLevel="2" x14ac:dyDescent="0.25">
      <c r="A20" s="307" t="s">
        <v>8</v>
      </c>
      <c r="B20" s="308">
        <v>32</v>
      </c>
      <c r="C20" s="309">
        <v>22392</v>
      </c>
    </row>
    <row r="21" spans="1:3" ht="11.65" customHeight="1" outlineLevel="2" x14ac:dyDescent="0.25">
      <c r="A21" s="307" t="s">
        <v>195</v>
      </c>
      <c r="B21" s="308">
        <v>63</v>
      </c>
      <c r="C21" s="309">
        <v>44783</v>
      </c>
    </row>
    <row r="22" spans="1:3" ht="11.65" customHeight="1" outlineLevel="2" x14ac:dyDescent="0.25">
      <c r="A22" s="304" t="s">
        <v>200</v>
      </c>
      <c r="B22" s="305">
        <v>165</v>
      </c>
      <c r="C22" s="306">
        <v>111951</v>
      </c>
    </row>
    <row r="23" spans="1:3" ht="11.65" customHeight="1" outlineLevel="1" x14ac:dyDescent="0.25">
      <c r="A23" s="307" t="s">
        <v>196</v>
      </c>
      <c r="B23" s="308">
        <v>33</v>
      </c>
      <c r="C23" s="309">
        <v>22391</v>
      </c>
    </row>
    <row r="24" spans="1:3" ht="11.65" customHeight="1" outlineLevel="2" x14ac:dyDescent="0.25">
      <c r="A24" s="307" t="s">
        <v>197</v>
      </c>
      <c r="B24" s="308">
        <v>33</v>
      </c>
      <c r="C24" s="309">
        <v>22391</v>
      </c>
    </row>
    <row r="25" spans="1:3" ht="11.65" customHeight="1" outlineLevel="2" x14ac:dyDescent="0.25">
      <c r="A25" s="307" t="s">
        <v>8</v>
      </c>
      <c r="B25" s="308">
        <v>35</v>
      </c>
      <c r="C25" s="309">
        <v>22389</v>
      </c>
    </row>
    <row r="26" spans="1:3" ht="11.65" customHeight="1" outlineLevel="2" x14ac:dyDescent="0.25">
      <c r="A26" s="307" t="s">
        <v>195</v>
      </c>
      <c r="B26" s="308">
        <v>64</v>
      </c>
      <c r="C26" s="309">
        <v>44780</v>
      </c>
    </row>
    <row r="27" spans="1:3" ht="11.65" customHeight="1" outlineLevel="2" x14ac:dyDescent="0.25">
      <c r="A27" s="450" t="s">
        <v>14</v>
      </c>
      <c r="B27" s="450"/>
      <c r="C27" s="450"/>
    </row>
    <row r="28" spans="1:3" ht="11.65" customHeight="1" x14ac:dyDescent="0.25">
      <c r="A28" s="304" t="s">
        <v>210</v>
      </c>
      <c r="B28" s="310">
        <v>31533</v>
      </c>
      <c r="C28" s="306">
        <v>22017501</v>
      </c>
    </row>
    <row r="29" spans="1:3" ht="11.65" customHeight="1" x14ac:dyDescent="0.25">
      <c r="A29" s="304" t="s">
        <v>194</v>
      </c>
      <c r="B29" s="310">
        <v>11310</v>
      </c>
      <c r="C29" s="306">
        <v>7897762</v>
      </c>
    </row>
    <row r="30" spans="1:3" ht="11.65" customHeight="1" outlineLevel="2" x14ac:dyDescent="0.25">
      <c r="A30" s="307" t="s">
        <v>196</v>
      </c>
      <c r="B30" s="308">
        <v>849</v>
      </c>
      <c r="C30" s="309">
        <v>518077</v>
      </c>
    </row>
    <row r="31" spans="1:3" ht="11.65" customHeight="1" outlineLevel="2" x14ac:dyDescent="0.25">
      <c r="A31" s="307" t="s">
        <v>197</v>
      </c>
      <c r="B31" s="311">
        <v>2928</v>
      </c>
      <c r="C31" s="309">
        <v>1572815</v>
      </c>
    </row>
    <row r="32" spans="1:3" ht="11.65" customHeight="1" outlineLevel="2" x14ac:dyDescent="0.25">
      <c r="A32" s="307" t="s">
        <v>8</v>
      </c>
      <c r="B32" s="308">
        <v>711</v>
      </c>
      <c r="C32" s="309">
        <v>536275</v>
      </c>
    </row>
    <row r="33" spans="1:3" ht="11.65" customHeight="1" outlineLevel="2" x14ac:dyDescent="0.25">
      <c r="A33" s="307" t="s">
        <v>195</v>
      </c>
      <c r="B33" s="311">
        <v>6822</v>
      </c>
      <c r="C33" s="309">
        <v>5270595</v>
      </c>
    </row>
    <row r="34" spans="1:3" ht="11.65" customHeight="1" outlineLevel="2" x14ac:dyDescent="0.25">
      <c r="A34" s="304" t="s">
        <v>198</v>
      </c>
      <c r="B34" s="310">
        <v>7455</v>
      </c>
      <c r="C34" s="306">
        <v>5206580</v>
      </c>
    </row>
    <row r="35" spans="1:3" ht="11.65" customHeight="1" outlineLevel="1" x14ac:dyDescent="0.25">
      <c r="A35" s="307" t="s">
        <v>196</v>
      </c>
      <c r="B35" s="308">
        <v>560</v>
      </c>
      <c r="C35" s="309">
        <v>391230</v>
      </c>
    </row>
    <row r="36" spans="1:3" ht="11.65" customHeight="1" outlineLevel="2" x14ac:dyDescent="0.25">
      <c r="A36" s="307" t="s">
        <v>197</v>
      </c>
      <c r="B36" s="311">
        <v>1930</v>
      </c>
      <c r="C36" s="309">
        <v>1348077</v>
      </c>
    </row>
    <row r="37" spans="1:3" ht="11.65" customHeight="1" outlineLevel="2" x14ac:dyDescent="0.25">
      <c r="A37" s="307" t="s">
        <v>8</v>
      </c>
      <c r="B37" s="308">
        <v>469</v>
      </c>
      <c r="C37" s="309">
        <v>327124</v>
      </c>
    </row>
    <row r="38" spans="1:3" ht="11.65" customHeight="1" outlineLevel="2" x14ac:dyDescent="0.25">
      <c r="A38" s="307" t="s">
        <v>195</v>
      </c>
      <c r="B38" s="311">
        <v>4496</v>
      </c>
      <c r="C38" s="309">
        <v>3140149</v>
      </c>
    </row>
    <row r="39" spans="1:3" ht="11.65" customHeight="1" outlineLevel="2" x14ac:dyDescent="0.25">
      <c r="A39" s="304" t="s">
        <v>199</v>
      </c>
      <c r="B39" s="310">
        <v>6380</v>
      </c>
      <c r="C39" s="306">
        <v>4456581</v>
      </c>
    </row>
    <row r="40" spans="1:3" ht="11.65" customHeight="1" outlineLevel="2" x14ac:dyDescent="0.25">
      <c r="A40" s="307" t="s">
        <v>196</v>
      </c>
      <c r="B40" s="308">
        <v>479</v>
      </c>
      <c r="C40" s="309">
        <v>334874</v>
      </c>
    </row>
    <row r="41" spans="1:3" ht="11.65" customHeight="1" outlineLevel="1" x14ac:dyDescent="0.25">
      <c r="A41" s="307" t="s">
        <v>197</v>
      </c>
      <c r="B41" s="311">
        <v>1652</v>
      </c>
      <c r="C41" s="309">
        <v>1153889</v>
      </c>
    </row>
    <row r="42" spans="1:3" ht="11.65" customHeight="1" outlineLevel="2" x14ac:dyDescent="0.25">
      <c r="A42" s="307" t="s">
        <v>8</v>
      </c>
      <c r="B42" s="308">
        <v>401</v>
      </c>
      <c r="C42" s="309">
        <v>280003</v>
      </c>
    </row>
    <row r="43" spans="1:3" ht="11.65" customHeight="1" outlineLevel="2" x14ac:dyDescent="0.25">
      <c r="A43" s="307" t="s">
        <v>195</v>
      </c>
      <c r="B43" s="311">
        <v>3848</v>
      </c>
      <c r="C43" s="309">
        <v>2687815</v>
      </c>
    </row>
    <row r="44" spans="1:3" ht="11.65" customHeight="1" outlineLevel="2" x14ac:dyDescent="0.25">
      <c r="A44" s="304" t="s">
        <v>200</v>
      </c>
      <c r="B44" s="310">
        <v>6388</v>
      </c>
      <c r="C44" s="306">
        <v>4456578</v>
      </c>
    </row>
    <row r="45" spans="1:3" ht="11.65" customHeight="1" outlineLevel="2" x14ac:dyDescent="0.25">
      <c r="A45" s="307" t="s">
        <v>196</v>
      </c>
      <c r="B45" s="308">
        <v>481</v>
      </c>
      <c r="C45" s="309">
        <v>334875</v>
      </c>
    </row>
    <row r="46" spans="1:3" ht="11.65" customHeight="1" outlineLevel="2" x14ac:dyDescent="0.25">
      <c r="A46" s="307" t="s">
        <v>197</v>
      </c>
      <c r="B46" s="311">
        <v>1654</v>
      </c>
      <c r="C46" s="309">
        <v>1153888</v>
      </c>
    </row>
    <row r="47" spans="1:3" ht="11.65" customHeight="1" outlineLevel="1" x14ac:dyDescent="0.25">
      <c r="A47" s="307" t="s">
        <v>8</v>
      </c>
      <c r="B47" s="308">
        <v>401</v>
      </c>
      <c r="C47" s="309">
        <v>280002</v>
      </c>
    </row>
    <row r="48" spans="1:3" ht="11.65" customHeight="1" outlineLevel="2" x14ac:dyDescent="0.25">
      <c r="A48" s="307" t="s">
        <v>195</v>
      </c>
      <c r="B48" s="311">
        <v>3852</v>
      </c>
      <c r="C48" s="309">
        <v>2687813</v>
      </c>
    </row>
    <row r="49" spans="1:3" ht="11.65" customHeight="1" outlineLevel="2" x14ac:dyDescent="0.25">
      <c r="A49" s="450" t="s">
        <v>207</v>
      </c>
      <c r="B49" s="450"/>
      <c r="C49" s="450"/>
    </row>
    <row r="50" spans="1:3" ht="11.65" customHeight="1" outlineLevel="2" x14ac:dyDescent="0.25">
      <c r="A50" s="304" t="s">
        <v>210</v>
      </c>
      <c r="B50" s="310">
        <v>37252</v>
      </c>
      <c r="C50" s="306">
        <v>26785906</v>
      </c>
    </row>
    <row r="51" spans="1:3" ht="11.65" customHeight="1" outlineLevel="2" x14ac:dyDescent="0.25">
      <c r="A51" s="304" t="s">
        <v>194</v>
      </c>
      <c r="B51" s="310">
        <v>9957</v>
      </c>
      <c r="C51" s="306">
        <v>7146535</v>
      </c>
    </row>
    <row r="52" spans="1:3" ht="11.65" customHeight="1" x14ac:dyDescent="0.25">
      <c r="A52" s="307" t="s">
        <v>196</v>
      </c>
      <c r="B52" s="311">
        <v>1030</v>
      </c>
      <c r="C52" s="309">
        <v>740071</v>
      </c>
    </row>
    <row r="53" spans="1:3" ht="11.65" customHeight="1" x14ac:dyDescent="0.25">
      <c r="A53" s="307" t="s">
        <v>197</v>
      </c>
      <c r="B53" s="311">
        <v>1733</v>
      </c>
      <c r="C53" s="309">
        <v>1243369</v>
      </c>
    </row>
    <row r="54" spans="1:3" ht="11.65" customHeight="1" x14ac:dyDescent="0.25">
      <c r="A54" s="307" t="s">
        <v>8</v>
      </c>
      <c r="B54" s="308">
        <v>347</v>
      </c>
      <c r="C54" s="309">
        <v>251893</v>
      </c>
    </row>
    <row r="55" spans="1:3" ht="11.65" customHeight="1" outlineLevel="2" x14ac:dyDescent="0.25">
      <c r="A55" s="307" t="s">
        <v>195</v>
      </c>
      <c r="B55" s="311">
        <v>6847</v>
      </c>
      <c r="C55" s="309">
        <v>4911202</v>
      </c>
    </row>
    <row r="56" spans="1:3" ht="11.65" customHeight="1" outlineLevel="2" x14ac:dyDescent="0.25">
      <c r="A56" s="304" t="s">
        <v>198</v>
      </c>
      <c r="B56" s="310">
        <v>9098</v>
      </c>
      <c r="C56" s="306">
        <v>6546458</v>
      </c>
    </row>
    <row r="57" spans="1:3" ht="11.65" customHeight="1" outlineLevel="2" x14ac:dyDescent="0.25">
      <c r="A57" s="307" t="s">
        <v>196</v>
      </c>
      <c r="B57" s="308">
        <v>941</v>
      </c>
      <c r="C57" s="309">
        <v>677964</v>
      </c>
    </row>
    <row r="58" spans="1:3" ht="11.65" customHeight="1" outlineLevel="2" x14ac:dyDescent="0.25">
      <c r="A58" s="307" t="s">
        <v>197</v>
      </c>
      <c r="B58" s="311">
        <v>1619</v>
      </c>
      <c r="C58" s="309">
        <v>1164928</v>
      </c>
    </row>
    <row r="59" spans="1:3" ht="11.65" customHeight="1" outlineLevel="2" x14ac:dyDescent="0.25">
      <c r="A59" s="307" t="s">
        <v>8</v>
      </c>
      <c r="B59" s="308">
        <v>352</v>
      </c>
      <c r="C59" s="309">
        <v>253749</v>
      </c>
    </row>
    <row r="60" spans="1:3" ht="11.65" customHeight="1" outlineLevel="1" x14ac:dyDescent="0.25">
      <c r="A60" s="307" t="s">
        <v>195</v>
      </c>
      <c r="B60" s="311">
        <v>6186</v>
      </c>
      <c r="C60" s="309">
        <v>4449817</v>
      </c>
    </row>
    <row r="61" spans="1:3" ht="11.65" customHeight="1" outlineLevel="2" x14ac:dyDescent="0.25">
      <c r="A61" s="304" t="s">
        <v>199</v>
      </c>
      <c r="B61" s="310">
        <v>9098</v>
      </c>
      <c r="C61" s="306">
        <v>6546458</v>
      </c>
    </row>
    <row r="62" spans="1:3" ht="11.65" customHeight="1" outlineLevel="2" x14ac:dyDescent="0.25">
      <c r="A62" s="307" t="s">
        <v>196</v>
      </c>
      <c r="B62" s="308">
        <v>941</v>
      </c>
      <c r="C62" s="309">
        <v>677964</v>
      </c>
    </row>
    <row r="63" spans="1:3" ht="11.65" customHeight="1" outlineLevel="2" x14ac:dyDescent="0.25">
      <c r="A63" s="307" t="s">
        <v>197</v>
      </c>
      <c r="B63" s="311">
        <v>1619</v>
      </c>
      <c r="C63" s="309">
        <v>1164928</v>
      </c>
    </row>
    <row r="64" spans="1:3" ht="11.65" customHeight="1" outlineLevel="2" x14ac:dyDescent="0.25">
      <c r="A64" s="307" t="s">
        <v>8</v>
      </c>
      <c r="B64" s="308">
        <v>352</v>
      </c>
      <c r="C64" s="309">
        <v>253749</v>
      </c>
    </row>
    <row r="65" spans="1:3" ht="11.65" customHeight="1" outlineLevel="2" x14ac:dyDescent="0.25">
      <c r="A65" s="307" t="s">
        <v>195</v>
      </c>
      <c r="B65" s="311">
        <v>6186</v>
      </c>
      <c r="C65" s="309">
        <v>4449817</v>
      </c>
    </row>
    <row r="66" spans="1:3" ht="11.65" customHeight="1" outlineLevel="1" x14ac:dyDescent="0.25">
      <c r="A66" s="304" t="s">
        <v>200</v>
      </c>
      <c r="B66" s="310">
        <v>9099</v>
      </c>
      <c r="C66" s="306">
        <v>6546455</v>
      </c>
    </row>
    <row r="67" spans="1:3" ht="11.65" customHeight="1" outlineLevel="2" x14ac:dyDescent="0.25">
      <c r="A67" s="307" t="s">
        <v>196</v>
      </c>
      <c r="B67" s="308">
        <v>941</v>
      </c>
      <c r="C67" s="309">
        <v>677973</v>
      </c>
    </row>
    <row r="68" spans="1:3" ht="11.65" customHeight="1" outlineLevel="2" x14ac:dyDescent="0.25">
      <c r="A68" s="307" t="s">
        <v>197</v>
      </c>
      <c r="B68" s="311">
        <v>1618</v>
      </c>
      <c r="C68" s="309">
        <v>1164917</v>
      </c>
    </row>
    <row r="69" spans="1:3" ht="11.65" customHeight="1" outlineLevel="2" x14ac:dyDescent="0.25">
      <c r="A69" s="307" t="s">
        <v>8</v>
      </c>
      <c r="B69" s="308">
        <v>360</v>
      </c>
      <c r="C69" s="309">
        <v>253757</v>
      </c>
    </row>
    <row r="70" spans="1:3" ht="11.65" customHeight="1" outlineLevel="2" x14ac:dyDescent="0.25">
      <c r="A70" s="307" t="s">
        <v>195</v>
      </c>
      <c r="B70" s="311">
        <v>6180</v>
      </c>
      <c r="C70" s="309">
        <v>4449808</v>
      </c>
    </row>
    <row r="71" spans="1:3" ht="11.65" customHeight="1" outlineLevel="1" x14ac:dyDescent="0.25">
      <c r="A71" s="450" t="s">
        <v>16</v>
      </c>
      <c r="B71" s="450"/>
      <c r="C71" s="450"/>
    </row>
    <row r="72" spans="1:3" ht="11.65" customHeight="1" outlineLevel="2" x14ac:dyDescent="0.25">
      <c r="A72" s="304" t="s">
        <v>210</v>
      </c>
      <c r="B72" s="310">
        <v>31212</v>
      </c>
      <c r="C72" s="306">
        <v>21799078</v>
      </c>
    </row>
    <row r="73" spans="1:3" ht="11.65" customHeight="1" outlineLevel="2" x14ac:dyDescent="0.25">
      <c r="A73" s="304" t="s">
        <v>194</v>
      </c>
      <c r="B73" s="310">
        <v>9656</v>
      </c>
      <c r="C73" s="306">
        <v>6741010</v>
      </c>
    </row>
    <row r="74" spans="1:3" ht="11.65" customHeight="1" outlineLevel="2" x14ac:dyDescent="0.25">
      <c r="A74" s="307" t="s">
        <v>196</v>
      </c>
      <c r="B74" s="311">
        <v>1117</v>
      </c>
      <c r="C74" s="309">
        <v>779544</v>
      </c>
    </row>
    <row r="75" spans="1:3" ht="11.65" customHeight="1" outlineLevel="2" x14ac:dyDescent="0.25">
      <c r="A75" s="307" t="s">
        <v>197</v>
      </c>
      <c r="B75" s="311">
        <v>1669</v>
      </c>
      <c r="C75" s="309">
        <v>1165074</v>
      </c>
    </row>
    <row r="76" spans="1:3" ht="11.65" customHeight="1" outlineLevel="2" x14ac:dyDescent="0.25">
      <c r="A76" s="307" t="s">
        <v>8</v>
      </c>
      <c r="B76" s="308">
        <v>335</v>
      </c>
      <c r="C76" s="309">
        <v>233373</v>
      </c>
    </row>
    <row r="77" spans="1:3" ht="11.65" customHeight="1" x14ac:dyDescent="0.25">
      <c r="A77" s="307" t="s">
        <v>195</v>
      </c>
      <c r="B77" s="311">
        <v>6535</v>
      </c>
      <c r="C77" s="309">
        <v>4563019</v>
      </c>
    </row>
    <row r="78" spans="1:3" ht="11.65" customHeight="1" x14ac:dyDescent="0.25">
      <c r="A78" s="304" t="s">
        <v>198</v>
      </c>
      <c r="B78" s="310">
        <v>7188</v>
      </c>
      <c r="C78" s="306">
        <v>5019358</v>
      </c>
    </row>
    <row r="79" spans="1:3" ht="11.65" customHeight="1" outlineLevel="1" x14ac:dyDescent="0.25">
      <c r="A79" s="307" t="s">
        <v>196</v>
      </c>
      <c r="B79" s="308">
        <v>831</v>
      </c>
      <c r="C79" s="309">
        <v>580448</v>
      </c>
    </row>
    <row r="80" spans="1:3" ht="11.65" customHeight="1" outlineLevel="2" x14ac:dyDescent="0.25">
      <c r="A80" s="307" t="s">
        <v>197</v>
      </c>
      <c r="B80" s="311">
        <v>1242</v>
      </c>
      <c r="C80" s="309">
        <v>867515</v>
      </c>
    </row>
    <row r="81" spans="1:3" ht="11.65" customHeight="1" outlineLevel="2" x14ac:dyDescent="0.25">
      <c r="A81" s="307" t="s">
        <v>8</v>
      </c>
      <c r="B81" s="308">
        <v>249</v>
      </c>
      <c r="C81" s="309">
        <v>173770</v>
      </c>
    </row>
    <row r="82" spans="1:3" ht="11.65" customHeight="1" outlineLevel="2" x14ac:dyDescent="0.25">
      <c r="A82" s="307" t="s">
        <v>195</v>
      </c>
      <c r="B82" s="311">
        <v>4866</v>
      </c>
      <c r="C82" s="309">
        <v>3397625</v>
      </c>
    </row>
    <row r="83" spans="1:3" ht="11.65" customHeight="1" outlineLevel="2" x14ac:dyDescent="0.25">
      <c r="A83" s="304" t="s">
        <v>199</v>
      </c>
      <c r="B83" s="310">
        <v>7188</v>
      </c>
      <c r="C83" s="306">
        <v>5019358</v>
      </c>
    </row>
    <row r="84" spans="1:3" ht="11.65" customHeight="1" outlineLevel="1" x14ac:dyDescent="0.25">
      <c r="A84" s="307" t="s">
        <v>196</v>
      </c>
      <c r="B84" s="308">
        <v>831</v>
      </c>
      <c r="C84" s="309">
        <v>580448</v>
      </c>
    </row>
    <row r="85" spans="1:3" ht="11.65" customHeight="1" outlineLevel="2" x14ac:dyDescent="0.25">
      <c r="A85" s="307" t="s">
        <v>197</v>
      </c>
      <c r="B85" s="311">
        <v>1242</v>
      </c>
      <c r="C85" s="309">
        <v>867515</v>
      </c>
    </row>
    <row r="86" spans="1:3" ht="11.65" customHeight="1" outlineLevel="2" x14ac:dyDescent="0.25">
      <c r="A86" s="307" t="s">
        <v>8</v>
      </c>
      <c r="B86" s="308">
        <v>249</v>
      </c>
      <c r="C86" s="309">
        <v>173770</v>
      </c>
    </row>
    <row r="87" spans="1:3" ht="11.65" customHeight="1" outlineLevel="2" x14ac:dyDescent="0.25">
      <c r="A87" s="307" t="s">
        <v>195</v>
      </c>
      <c r="B87" s="311">
        <v>4866</v>
      </c>
      <c r="C87" s="309">
        <v>3397625</v>
      </c>
    </row>
    <row r="88" spans="1:3" ht="11.65" customHeight="1" outlineLevel="2" x14ac:dyDescent="0.25">
      <c r="A88" s="304" t="s">
        <v>200</v>
      </c>
      <c r="B88" s="310">
        <v>7180</v>
      </c>
      <c r="C88" s="306">
        <v>5019352</v>
      </c>
    </row>
    <row r="89" spans="1:3" ht="11.65" customHeight="1" outlineLevel="2" x14ac:dyDescent="0.25">
      <c r="A89" s="307" t="s">
        <v>196</v>
      </c>
      <c r="B89" s="308">
        <v>829</v>
      </c>
      <c r="C89" s="309">
        <v>580447</v>
      </c>
    </row>
    <row r="90" spans="1:3" ht="11.65" customHeight="1" outlineLevel="1" x14ac:dyDescent="0.25">
      <c r="A90" s="307" t="s">
        <v>197</v>
      </c>
      <c r="B90" s="311">
        <v>1241</v>
      </c>
      <c r="C90" s="309">
        <v>867514</v>
      </c>
    </row>
    <row r="91" spans="1:3" ht="11.65" customHeight="1" outlineLevel="2" x14ac:dyDescent="0.25">
      <c r="A91" s="307" t="s">
        <v>8</v>
      </c>
      <c r="B91" s="308">
        <v>248</v>
      </c>
      <c r="C91" s="309">
        <v>173771</v>
      </c>
    </row>
    <row r="92" spans="1:3" ht="11.65" customHeight="1" outlineLevel="2" x14ac:dyDescent="0.25">
      <c r="A92" s="307" t="s">
        <v>195</v>
      </c>
      <c r="B92" s="311">
        <v>4862</v>
      </c>
      <c r="C92" s="309">
        <v>3397620</v>
      </c>
    </row>
    <row r="93" spans="1:3" ht="11.65" customHeight="1" outlineLevel="2" x14ac:dyDescent="0.25">
      <c r="A93" s="450" t="s">
        <v>18</v>
      </c>
      <c r="B93" s="450"/>
      <c r="C93" s="450"/>
    </row>
    <row r="94" spans="1:3" ht="11.65" customHeight="1" outlineLevel="2" x14ac:dyDescent="0.25">
      <c r="A94" s="304" t="s">
        <v>210</v>
      </c>
      <c r="B94" s="310">
        <v>59395</v>
      </c>
      <c r="C94" s="306">
        <v>44665594</v>
      </c>
    </row>
    <row r="95" spans="1:3" ht="11.65" customHeight="1" outlineLevel="1" x14ac:dyDescent="0.25">
      <c r="A95" s="304" t="s">
        <v>194</v>
      </c>
      <c r="B95" s="310">
        <v>14846</v>
      </c>
      <c r="C95" s="306">
        <v>11166394</v>
      </c>
    </row>
    <row r="96" spans="1:3" ht="11.65" customHeight="1" outlineLevel="2" x14ac:dyDescent="0.25">
      <c r="A96" s="307" t="s">
        <v>196</v>
      </c>
      <c r="B96" s="311">
        <v>1250</v>
      </c>
      <c r="C96" s="309">
        <v>946628</v>
      </c>
    </row>
    <row r="97" spans="1:3" ht="11.65" customHeight="1" outlineLevel="2" x14ac:dyDescent="0.25">
      <c r="A97" s="307" t="s">
        <v>197</v>
      </c>
      <c r="B97" s="311">
        <v>3229</v>
      </c>
      <c r="C97" s="309">
        <v>2428095</v>
      </c>
    </row>
    <row r="98" spans="1:3" ht="11.65" customHeight="1" outlineLevel="2" x14ac:dyDescent="0.25">
      <c r="A98" s="307" t="s">
        <v>8</v>
      </c>
      <c r="B98" s="308">
        <v>357</v>
      </c>
      <c r="C98" s="309">
        <v>277934</v>
      </c>
    </row>
    <row r="99" spans="1:3" ht="11.65" customHeight="1" outlineLevel="2" x14ac:dyDescent="0.25">
      <c r="A99" s="307" t="s">
        <v>195</v>
      </c>
      <c r="B99" s="311">
        <v>10010</v>
      </c>
      <c r="C99" s="309">
        <v>7513737</v>
      </c>
    </row>
    <row r="100" spans="1:3" ht="11.65" customHeight="1" outlineLevel="2" x14ac:dyDescent="0.25">
      <c r="A100" s="304" t="s">
        <v>198</v>
      </c>
      <c r="B100" s="310">
        <v>14847</v>
      </c>
      <c r="C100" s="306">
        <v>11166395</v>
      </c>
    </row>
    <row r="101" spans="1:3" ht="11.65" customHeight="1" x14ac:dyDescent="0.25">
      <c r="A101" s="307" t="s">
        <v>196</v>
      </c>
      <c r="B101" s="311">
        <v>1250</v>
      </c>
      <c r="C101" s="309">
        <v>946629</v>
      </c>
    </row>
    <row r="102" spans="1:3" ht="11.65" customHeight="1" x14ac:dyDescent="0.25">
      <c r="A102" s="307" t="s">
        <v>197</v>
      </c>
      <c r="B102" s="311">
        <v>3230</v>
      </c>
      <c r="C102" s="309">
        <v>2428096</v>
      </c>
    </row>
    <row r="103" spans="1:3" ht="11.65" customHeight="1" outlineLevel="1" x14ac:dyDescent="0.25">
      <c r="A103" s="307" t="s">
        <v>8</v>
      </c>
      <c r="B103" s="308">
        <v>357</v>
      </c>
      <c r="C103" s="309">
        <v>277934</v>
      </c>
    </row>
    <row r="104" spans="1:3" ht="11.65" customHeight="1" outlineLevel="2" x14ac:dyDescent="0.25">
      <c r="A104" s="307" t="s">
        <v>195</v>
      </c>
      <c r="B104" s="311">
        <v>10010</v>
      </c>
      <c r="C104" s="309">
        <v>7513736</v>
      </c>
    </row>
    <row r="105" spans="1:3" ht="11.65" customHeight="1" outlineLevel="2" x14ac:dyDescent="0.25">
      <c r="A105" s="304" t="s">
        <v>199</v>
      </c>
      <c r="B105" s="310">
        <v>14847</v>
      </c>
      <c r="C105" s="306">
        <v>11166395</v>
      </c>
    </row>
    <row r="106" spans="1:3" ht="11.65" customHeight="1" outlineLevel="2" x14ac:dyDescent="0.25">
      <c r="A106" s="307" t="s">
        <v>196</v>
      </c>
      <c r="B106" s="311">
        <v>1250</v>
      </c>
      <c r="C106" s="309">
        <v>946629</v>
      </c>
    </row>
    <row r="107" spans="1:3" ht="11.65" customHeight="1" outlineLevel="2" x14ac:dyDescent="0.25">
      <c r="A107" s="307" t="s">
        <v>197</v>
      </c>
      <c r="B107" s="311">
        <v>3230</v>
      </c>
      <c r="C107" s="309">
        <v>2428096</v>
      </c>
    </row>
    <row r="108" spans="1:3" ht="11.65" customHeight="1" outlineLevel="1" x14ac:dyDescent="0.25">
      <c r="A108" s="307" t="s">
        <v>8</v>
      </c>
      <c r="B108" s="308">
        <v>357</v>
      </c>
      <c r="C108" s="309">
        <v>277934</v>
      </c>
    </row>
    <row r="109" spans="1:3" ht="11.65" customHeight="1" outlineLevel="2" x14ac:dyDescent="0.25">
      <c r="A109" s="307" t="s">
        <v>195</v>
      </c>
      <c r="B109" s="311">
        <v>10010</v>
      </c>
      <c r="C109" s="309">
        <v>7513736</v>
      </c>
    </row>
    <row r="110" spans="1:3" ht="11.65" customHeight="1" outlineLevel="2" x14ac:dyDescent="0.25">
      <c r="A110" s="304" t="s">
        <v>200</v>
      </c>
      <c r="B110" s="310">
        <v>14855</v>
      </c>
      <c r="C110" s="306">
        <v>11166410</v>
      </c>
    </row>
    <row r="111" spans="1:3" ht="11.65" customHeight="1" outlineLevel="2" x14ac:dyDescent="0.25">
      <c r="A111" s="307" t="s">
        <v>196</v>
      </c>
      <c r="B111" s="311">
        <v>1252</v>
      </c>
      <c r="C111" s="309">
        <v>946631</v>
      </c>
    </row>
    <row r="112" spans="1:3" ht="11.65" customHeight="1" outlineLevel="2" x14ac:dyDescent="0.25">
      <c r="A112" s="307" t="s">
        <v>197</v>
      </c>
      <c r="B112" s="311">
        <v>3232</v>
      </c>
      <c r="C112" s="309">
        <v>2428099</v>
      </c>
    </row>
    <row r="113" spans="1:3" ht="11.65" customHeight="1" outlineLevel="2" x14ac:dyDescent="0.25">
      <c r="A113" s="307" t="s">
        <v>8</v>
      </c>
      <c r="B113" s="308">
        <v>358</v>
      </c>
      <c r="C113" s="309">
        <v>277937</v>
      </c>
    </row>
    <row r="114" spans="1:3" ht="11.65" customHeight="1" outlineLevel="1" x14ac:dyDescent="0.25">
      <c r="A114" s="307" t="s">
        <v>195</v>
      </c>
      <c r="B114" s="311">
        <v>10013</v>
      </c>
      <c r="C114" s="309">
        <v>7513743</v>
      </c>
    </row>
    <row r="115" spans="1:3" ht="11.65" customHeight="1" outlineLevel="2" x14ac:dyDescent="0.25">
      <c r="A115" s="450" t="s">
        <v>17</v>
      </c>
      <c r="B115" s="450"/>
      <c r="C115" s="450"/>
    </row>
    <row r="116" spans="1:3" ht="11.65" customHeight="1" outlineLevel="2" x14ac:dyDescent="0.25">
      <c r="A116" s="304" t="s">
        <v>210</v>
      </c>
      <c r="B116" s="310">
        <v>19513</v>
      </c>
      <c r="C116" s="306">
        <v>13772522</v>
      </c>
    </row>
    <row r="117" spans="1:3" ht="11.65" customHeight="1" outlineLevel="2" x14ac:dyDescent="0.25">
      <c r="A117" s="304" t="s">
        <v>194</v>
      </c>
      <c r="B117" s="310">
        <v>10373</v>
      </c>
      <c r="C117" s="306">
        <v>7274489</v>
      </c>
    </row>
    <row r="118" spans="1:3" ht="11.65" customHeight="1" outlineLevel="2" x14ac:dyDescent="0.25">
      <c r="A118" s="307" t="s">
        <v>196</v>
      </c>
      <c r="B118" s="308">
        <v>667</v>
      </c>
      <c r="C118" s="309">
        <v>468649</v>
      </c>
    </row>
    <row r="119" spans="1:3" ht="11.65" customHeight="1" outlineLevel="1" x14ac:dyDescent="0.25">
      <c r="A119" s="307" t="s">
        <v>197</v>
      </c>
      <c r="B119" s="311">
        <v>1002</v>
      </c>
      <c r="C119" s="309">
        <v>702396</v>
      </c>
    </row>
    <row r="120" spans="1:3" ht="11.65" customHeight="1" outlineLevel="2" x14ac:dyDescent="0.25">
      <c r="A120" s="307" t="s">
        <v>8</v>
      </c>
      <c r="B120" s="308">
        <v>241</v>
      </c>
      <c r="C120" s="309">
        <v>168693</v>
      </c>
    </row>
    <row r="121" spans="1:3" ht="11.65" customHeight="1" outlineLevel="2" x14ac:dyDescent="0.25">
      <c r="A121" s="307" t="s">
        <v>195</v>
      </c>
      <c r="B121" s="311">
        <v>8463</v>
      </c>
      <c r="C121" s="309">
        <v>5934751</v>
      </c>
    </row>
    <row r="122" spans="1:3" ht="11.65" customHeight="1" outlineLevel="2" x14ac:dyDescent="0.25">
      <c r="A122" s="304" t="s">
        <v>198</v>
      </c>
      <c r="B122" s="310">
        <v>3049</v>
      </c>
      <c r="C122" s="306">
        <v>2166011</v>
      </c>
    </row>
    <row r="123" spans="1:3" ht="11.65" customHeight="1" outlineLevel="2" x14ac:dyDescent="0.25">
      <c r="A123" s="307" t="s">
        <v>196</v>
      </c>
      <c r="B123" s="308">
        <v>282</v>
      </c>
      <c r="C123" s="309">
        <v>200510</v>
      </c>
    </row>
    <row r="124" spans="1:3" ht="11.65" customHeight="1" outlineLevel="2" x14ac:dyDescent="0.25">
      <c r="A124" s="307" t="s">
        <v>197</v>
      </c>
      <c r="B124" s="308">
        <v>378</v>
      </c>
      <c r="C124" s="309">
        <v>268434</v>
      </c>
    </row>
    <row r="125" spans="1:3" ht="11.65" customHeight="1" x14ac:dyDescent="0.25">
      <c r="A125" s="307" t="s">
        <v>8</v>
      </c>
      <c r="B125" s="308">
        <v>56</v>
      </c>
      <c r="C125" s="309">
        <v>39794</v>
      </c>
    </row>
    <row r="126" spans="1:3" ht="11.65" customHeight="1" x14ac:dyDescent="0.25">
      <c r="A126" s="307" t="s">
        <v>195</v>
      </c>
      <c r="B126" s="311">
        <v>2333</v>
      </c>
      <c r="C126" s="309">
        <v>1657273</v>
      </c>
    </row>
    <row r="127" spans="1:3" ht="11.65" customHeight="1" outlineLevel="1" x14ac:dyDescent="0.25">
      <c r="A127" s="304" t="s">
        <v>199</v>
      </c>
      <c r="B127" s="310">
        <v>3049</v>
      </c>
      <c r="C127" s="306">
        <v>2166011</v>
      </c>
    </row>
    <row r="128" spans="1:3" ht="11.65" customHeight="1" outlineLevel="2" x14ac:dyDescent="0.25">
      <c r="A128" s="307" t="s">
        <v>196</v>
      </c>
      <c r="B128" s="308">
        <v>282</v>
      </c>
      <c r="C128" s="309">
        <v>200510</v>
      </c>
    </row>
    <row r="129" spans="1:3" ht="11.65" customHeight="1" outlineLevel="2" x14ac:dyDescent="0.25">
      <c r="A129" s="307" t="s">
        <v>197</v>
      </c>
      <c r="B129" s="308">
        <v>378</v>
      </c>
      <c r="C129" s="309">
        <v>268434</v>
      </c>
    </row>
    <row r="130" spans="1:3" ht="11.65" customHeight="1" outlineLevel="2" x14ac:dyDescent="0.25">
      <c r="A130" s="307" t="s">
        <v>8</v>
      </c>
      <c r="B130" s="308">
        <v>56</v>
      </c>
      <c r="C130" s="309">
        <v>39794</v>
      </c>
    </row>
    <row r="131" spans="1:3" ht="11.65" customHeight="1" outlineLevel="2" x14ac:dyDescent="0.25">
      <c r="A131" s="307" t="s">
        <v>195</v>
      </c>
      <c r="B131" s="311">
        <v>2333</v>
      </c>
      <c r="C131" s="309">
        <v>1657273</v>
      </c>
    </row>
    <row r="132" spans="1:3" ht="11.65" customHeight="1" outlineLevel="1" x14ac:dyDescent="0.25">
      <c r="A132" s="304" t="s">
        <v>200</v>
      </c>
      <c r="B132" s="310">
        <v>3042</v>
      </c>
      <c r="C132" s="306">
        <v>2166011</v>
      </c>
    </row>
    <row r="133" spans="1:3" ht="11.65" customHeight="1" outlineLevel="2" x14ac:dyDescent="0.25">
      <c r="A133" s="307" t="s">
        <v>196</v>
      </c>
      <c r="B133" s="308">
        <v>281</v>
      </c>
      <c r="C133" s="309">
        <v>200509</v>
      </c>
    </row>
    <row r="134" spans="1:3" ht="11.65" customHeight="1" outlineLevel="2" x14ac:dyDescent="0.25">
      <c r="A134" s="307" t="s">
        <v>197</v>
      </c>
      <c r="B134" s="308">
        <v>376</v>
      </c>
      <c r="C134" s="309">
        <v>268434</v>
      </c>
    </row>
    <row r="135" spans="1:3" ht="11.65" customHeight="1" outlineLevel="2" x14ac:dyDescent="0.25">
      <c r="A135" s="307" t="s">
        <v>8</v>
      </c>
      <c r="B135" s="308">
        <v>55</v>
      </c>
      <c r="C135" s="309">
        <v>39793</v>
      </c>
    </row>
    <row r="136" spans="1:3" ht="11.65" customHeight="1" outlineLevel="2" x14ac:dyDescent="0.25">
      <c r="A136" s="307" t="s">
        <v>195</v>
      </c>
      <c r="B136" s="311">
        <v>2330</v>
      </c>
      <c r="C136" s="309">
        <v>1657275</v>
      </c>
    </row>
    <row r="137" spans="1:3" ht="11.65" customHeight="1" outlineLevel="1" x14ac:dyDescent="0.25">
      <c r="A137" s="450" t="s">
        <v>15</v>
      </c>
      <c r="B137" s="450"/>
      <c r="C137" s="450"/>
    </row>
    <row r="138" spans="1:3" ht="11.65" customHeight="1" outlineLevel="2" x14ac:dyDescent="0.25">
      <c r="A138" s="304" t="s">
        <v>210</v>
      </c>
      <c r="B138" s="310">
        <v>32261</v>
      </c>
      <c r="C138" s="306">
        <v>22510093</v>
      </c>
    </row>
    <row r="139" spans="1:3" ht="11.65" customHeight="1" outlineLevel="2" x14ac:dyDescent="0.25">
      <c r="A139" s="304" t="s">
        <v>194</v>
      </c>
      <c r="B139" s="310">
        <v>9144</v>
      </c>
      <c r="C139" s="306">
        <v>6545481</v>
      </c>
    </row>
    <row r="140" spans="1:3" ht="11.65" customHeight="1" outlineLevel="2" x14ac:dyDescent="0.25">
      <c r="A140" s="307" t="s">
        <v>196</v>
      </c>
      <c r="B140" s="311">
        <v>1148</v>
      </c>
      <c r="C140" s="309">
        <v>824089</v>
      </c>
    </row>
    <row r="141" spans="1:3" ht="11.65" customHeight="1" outlineLevel="2" x14ac:dyDescent="0.25">
      <c r="A141" s="307" t="s">
        <v>197</v>
      </c>
      <c r="B141" s="311">
        <v>1266</v>
      </c>
      <c r="C141" s="309">
        <v>908351</v>
      </c>
    </row>
    <row r="142" spans="1:3" ht="11.65" customHeight="1" outlineLevel="2" x14ac:dyDescent="0.25">
      <c r="A142" s="307" t="s">
        <v>8</v>
      </c>
      <c r="B142" s="308">
        <v>275</v>
      </c>
      <c r="C142" s="309">
        <v>202704</v>
      </c>
    </row>
    <row r="143" spans="1:3" ht="11.65" customHeight="1" outlineLevel="1" x14ac:dyDescent="0.25">
      <c r="A143" s="307" t="s">
        <v>195</v>
      </c>
      <c r="B143" s="311">
        <v>6455</v>
      </c>
      <c r="C143" s="309">
        <v>4610337</v>
      </c>
    </row>
    <row r="144" spans="1:3" ht="11.65" customHeight="1" outlineLevel="2" x14ac:dyDescent="0.25">
      <c r="A144" s="304" t="s">
        <v>198</v>
      </c>
      <c r="B144" s="310">
        <v>7703</v>
      </c>
      <c r="C144" s="306">
        <v>5321537</v>
      </c>
    </row>
    <row r="145" spans="1:3" ht="11.65" customHeight="1" outlineLevel="2" x14ac:dyDescent="0.25">
      <c r="A145" s="307" t="s">
        <v>196</v>
      </c>
      <c r="B145" s="308">
        <v>967</v>
      </c>
      <c r="C145" s="309">
        <v>669992</v>
      </c>
    </row>
    <row r="146" spans="1:3" ht="11.65" customHeight="1" outlineLevel="2" x14ac:dyDescent="0.25">
      <c r="A146" s="307" t="s">
        <v>197</v>
      </c>
      <c r="B146" s="311">
        <v>1067</v>
      </c>
      <c r="C146" s="309">
        <v>738498</v>
      </c>
    </row>
    <row r="147" spans="1:3" ht="11.65" customHeight="1" outlineLevel="2" x14ac:dyDescent="0.25">
      <c r="A147" s="307" t="s">
        <v>8</v>
      </c>
      <c r="B147" s="308">
        <v>231</v>
      </c>
      <c r="C147" s="309">
        <v>164800</v>
      </c>
    </row>
    <row r="148" spans="1:3" ht="11.65" customHeight="1" outlineLevel="2" x14ac:dyDescent="0.25">
      <c r="A148" s="307" t="s">
        <v>195</v>
      </c>
      <c r="B148" s="311">
        <v>5438</v>
      </c>
      <c r="C148" s="309">
        <v>3748247</v>
      </c>
    </row>
    <row r="149" spans="1:3" ht="11.65" customHeight="1" x14ac:dyDescent="0.25">
      <c r="A149" s="304" t="s">
        <v>199</v>
      </c>
      <c r="B149" s="310">
        <v>7703</v>
      </c>
      <c r="C149" s="306">
        <v>5321536</v>
      </c>
    </row>
    <row r="150" spans="1:3" ht="11.65" customHeight="1" x14ac:dyDescent="0.25">
      <c r="A150" s="307" t="s">
        <v>196</v>
      </c>
      <c r="B150" s="308">
        <v>967</v>
      </c>
      <c r="C150" s="309">
        <v>669992</v>
      </c>
    </row>
    <row r="151" spans="1:3" ht="11.65" customHeight="1" outlineLevel="1" x14ac:dyDescent="0.25">
      <c r="A151" s="307" t="s">
        <v>197</v>
      </c>
      <c r="B151" s="311">
        <v>1067</v>
      </c>
      <c r="C151" s="309">
        <v>738497</v>
      </c>
    </row>
    <row r="152" spans="1:3" ht="11.65" customHeight="1" outlineLevel="2" x14ac:dyDescent="0.25">
      <c r="A152" s="307" t="s">
        <v>8</v>
      </c>
      <c r="B152" s="308">
        <v>231</v>
      </c>
      <c r="C152" s="309">
        <v>164800</v>
      </c>
    </row>
    <row r="153" spans="1:3" ht="11.65" customHeight="1" outlineLevel="2" x14ac:dyDescent="0.25">
      <c r="A153" s="307" t="s">
        <v>195</v>
      </c>
      <c r="B153" s="311">
        <v>5438</v>
      </c>
      <c r="C153" s="309">
        <v>3748247</v>
      </c>
    </row>
    <row r="154" spans="1:3" ht="11.65" customHeight="1" outlineLevel="2" x14ac:dyDescent="0.25">
      <c r="A154" s="304" t="s">
        <v>200</v>
      </c>
      <c r="B154" s="310">
        <v>7711</v>
      </c>
      <c r="C154" s="306">
        <v>5321539</v>
      </c>
    </row>
    <row r="155" spans="1:3" ht="11.65" customHeight="1" outlineLevel="2" x14ac:dyDescent="0.25">
      <c r="A155" s="307" t="s">
        <v>196</v>
      </c>
      <c r="B155" s="308">
        <v>968</v>
      </c>
      <c r="C155" s="309">
        <v>669993</v>
      </c>
    </row>
    <row r="156" spans="1:3" ht="11.65" customHeight="1" outlineLevel="1" x14ac:dyDescent="0.25">
      <c r="A156" s="307" t="s">
        <v>197</v>
      </c>
      <c r="B156" s="311">
        <v>1067</v>
      </c>
      <c r="C156" s="309">
        <v>738499</v>
      </c>
    </row>
    <row r="157" spans="1:3" ht="11.65" customHeight="1" outlineLevel="2" x14ac:dyDescent="0.25">
      <c r="A157" s="307" t="s">
        <v>8</v>
      </c>
      <c r="B157" s="308">
        <v>233</v>
      </c>
      <c r="C157" s="309">
        <v>164799</v>
      </c>
    </row>
    <row r="158" spans="1:3" ht="11.65" customHeight="1" outlineLevel="2" x14ac:dyDescent="0.25">
      <c r="A158" s="307" t="s">
        <v>195</v>
      </c>
      <c r="B158" s="311">
        <v>5443</v>
      </c>
      <c r="C158" s="309">
        <v>3748248</v>
      </c>
    </row>
    <row r="159" spans="1:3" ht="11.65" customHeight="1" outlineLevel="2" x14ac:dyDescent="0.25">
      <c r="A159" s="450" t="s">
        <v>13</v>
      </c>
      <c r="B159" s="450"/>
      <c r="C159" s="450"/>
    </row>
    <row r="160" spans="1:3" ht="11.65" customHeight="1" outlineLevel="2" x14ac:dyDescent="0.25">
      <c r="A160" s="304" t="s">
        <v>210</v>
      </c>
      <c r="B160" s="310">
        <v>55332</v>
      </c>
      <c r="C160" s="306">
        <v>43946591</v>
      </c>
    </row>
    <row r="161" spans="1:3" ht="11.65" customHeight="1" outlineLevel="1" x14ac:dyDescent="0.25">
      <c r="A161" s="304" t="s">
        <v>194</v>
      </c>
      <c r="B161" s="310">
        <v>13831</v>
      </c>
      <c r="C161" s="306">
        <v>10986649</v>
      </c>
    </row>
    <row r="162" spans="1:3" ht="11.65" customHeight="1" outlineLevel="2" x14ac:dyDescent="0.25">
      <c r="A162" s="307" t="s">
        <v>196</v>
      </c>
      <c r="B162" s="311">
        <v>1428</v>
      </c>
      <c r="C162" s="309">
        <v>1140463</v>
      </c>
    </row>
    <row r="163" spans="1:3" ht="11.65" customHeight="1" outlineLevel="2" x14ac:dyDescent="0.25">
      <c r="A163" s="307" t="s">
        <v>197</v>
      </c>
      <c r="B163" s="311">
        <v>2359</v>
      </c>
      <c r="C163" s="309">
        <v>1876085</v>
      </c>
    </row>
    <row r="164" spans="1:3" ht="11.65" customHeight="1" outlineLevel="2" x14ac:dyDescent="0.25">
      <c r="A164" s="307" t="s">
        <v>8</v>
      </c>
      <c r="B164" s="308">
        <v>445</v>
      </c>
      <c r="C164" s="309">
        <v>364347</v>
      </c>
    </row>
    <row r="165" spans="1:3" ht="11.65" customHeight="1" outlineLevel="2" x14ac:dyDescent="0.25">
      <c r="A165" s="307" t="s">
        <v>195</v>
      </c>
      <c r="B165" s="311">
        <v>9599</v>
      </c>
      <c r="C165" s="309">
        <v>7605754</v>
      </c>
    </row>
    <row r="166" spans="1:3" ht="11.65" customHeight="1" outlineLevel="2" x14ac:dyDescent="0.25">
      <c r="A166" s="304" t="s">
        <v>198</v>
      </c>
      <c r="B166" s="310">
        <v>13830</v>
      </c>
      <c r="C166" s="306">
        <v>10986650</v>
      </c>
    </row>
    <row r="167" spans="1:3" ht="11.65" customHeight="1" outlineLevel="1" x14ac:dyDescent="0.25">
      <c r="A167" s="307" t="s">
        <v>196</v>
      </c>
      <c r="B167" s="311">
        <v>1428</v>
      </c>
      <c r="C167" s="309">
        <v>1140463</v>
      </c>
    </row>
    <row r="168" spans="1:3" ht="11.65" customHeight="1" outlineLevel="2" x14ac:dyDescent="0.25">
      <c r="A168" s="307" t="s">
        <v>197</v>
      </c>
      <c r="B168" s="311">
        <v>2359</v>
      </c>
      <c r="C168" s="309">
        <v>1876086</v>
      </c>
    </row>
    <row r="169" spans="1:3" ht="11.65" customHeight="1" outlineLevel="2" x14ac:dyDescent="0.25">
      <c r="A169" s="307" t="s">
        <v>8</v>
      </c>
      <c r="B169" s="308">
        <v>445</v>
      </c>
      <c r="C169" s="309">
        <v>364347</v>
      </c>
    </row>
    <row r="170" spans="1:3" ht="11.65" customHeight="1" outlineLevel="2" x14ac:dyDescent="0.25">
      <c r="A170" s="307" t="s">
        <v>195</v>
      </c>
      <c r="B170" s="311">
        <v>9598</v>
      </c>
      <c r="C170" s="309">
        <v>7605754</v>
      </c>
    </row>
    <row r="171" spans="1:3" ht="11.65" customHeight="1" outlineLevel="2" x14ac:dyDescent="0.25">
      <c r="A171" s="304" t="s">
        <v>199</v>
      </c>
      <c r="B171" s="310">
        <v>13831</v>
      </c>
      <c r="C171" s="306">
        <v>10986649</v>
      </c>
    </row>
    <row r="172" spans="1:3" ht="11.65" customHeight="1" outlineLevel="2" x14ac:dyDescent="0.25">
      <c r="A172" s="307" t="s">
        <v>196</v>
      </c>
      <c r="B172" s="311">
        <v>1428</v>
      </c>
      <c r="C172" s="309">
        <v>1140463</v>
      </c>
    </row>
    <row r="173" spans="1:3" ht="11.65" customHeight="1" x14ac:dyDescent="0.25">
      <c r="A173" s="307" t="s">
        <v>197</v>
      </c>
      <c r="B173" s="311">
        <v>2359</v>
      </c>
      <c r="C173" s="309">
        <v>1876085</v>
      </c>
    </row>
    <row r="174" spans="1:3" ht="11.65" customHeight="1" x14ac:dyDescent="0.25">
      <c r="A174" s="307" t="s">
        <v>8</v>
      </c>
      <c r="B174" s="308">
        <v>445</v>
      </c>
      <c r="C174" s="309">
        <v>364347</v>
      </c>
    </row>
    <row r="175" spans="1:3" ht="11.65" customHeight="1" outlineLevel="1" x14ac:dyDescent="0.25">
      <c r="A175" s="307" t="s">
        <v>195</v>
      </c>
      <c r="B175" s="311">
        <v>9599</v>
      </c>
      <c r="C175" s="309">
        <v>7605754</v>
      </c>
    </row>
    <row r="176" spans="1:3" ht="11.65" customHeight="1" outlineLevel="2" x14ac:dyDescent="0.25">
      <c r="A176" s="304" t="s">
        <v>200</v>
      </c>
      <c r="B176" s="310">
        <v>13840</v>
      </c>
      <c r="C176" s="306">
        <v>10986643</v>
      </c>
    </row>
    <row r="177" spans="1:3" ht="11.65" customHeight="1" outlineLevel="2" x14ac:dyDescent="0.25">
      <c r="A177" s="307" t="s">
        <v>196</v>
      </c>
      <c r="B177" s="311">
        <v>1430</v>
      </c>
      <c r="C177" s="309">
        <v>1140461</v>
      </c>
    </row>
    <row r="178" spans="1:3" ht="11.65" customHeight="1" outlineLevel="2" x14ac:dyDescent="0.25">
      <c r="A178" s="307" t="s">
        <v>197</v>
      </c>
      <c r="B178" s="311">
        <v>2363</v>
      </c>
      <c r="C178" s="309">
        <v>1876084</v>
      </c>
    </row>
    <row r="179" spans="1:3" ht="11.65" customHeight="1" outlineLevel="2" x14ac:dyDescent="0.25">
      <c r="A179" s="307" t="s">
        <v>8</v>
      </c>
      <c r="B179" s="308">
        <v>447</v>
      </c>
      <c r="C179" s="309">
        <v>364347</v>
      </c>
    </row>
    <row r="180" spans="1:3" ht="11.65" customHeight="1" outlineLevel="1" x14ac:dyDescent="0.25">
      <c r="A180" s="307" t="s">
        <v>195</v>
      </c>
      <c r="B180" s="311">
        <v>9600</v>
      </c>
      <c r="C180" s="309">
        <v>7605751</v>
      </c>
    </row>
    <row r="181" spans="1:3" ht="11.65" customHeight="1" outlineLevel="2" x14ac:dyDescent="0.25">
      <c r="A181" s="450" t="s">
        <v>64</v>
      </c>
      <c r="B181" s="450"/>
      <c r="C181" s="450"/>
    </row>
    <row r="182" spans="1:3" ht="11.65" customHeight="1" outlineLevel="2" x14ac:dyDescent="0.25">
      <c r="A182" s="304" t="s">
        <v>210</v>
      </c>
      <c r="B182" s="310">
        <v>6788</v>
      </c>
      <c r="C182" s="306">
        <v>4933954</v>
      </c>
    </row>
    <row r="183" spans="1:3" ht="11.65" customHeight="1" outlineLevel="2" x14ac:dyDescent="0.25">
      <c r="A183" s="304" t="s">
        <v>194</v>
      </c>
      <c r="B183" s="310">
        <v>1696</v>
      </c>
      <c r="C183" s="306">
        <v>1233489</v>
      </c>
    </row>
    <row r="184" spans="1:3" ht="11.65" customHeight="1" outlineLevel="2" x14ac:dyDescent="0.25">
      <c r="A184" s="307" t="s">
        <v>196</v>
      </c>
      <c r="B184" s="308">
        <v>170</v>
      </c>
      <c r="C184" s="309">
        <v>124483</v>
      </c>
    </row>
    <row r="185" spans="1:3" ht="11.65" customHeight="1" outlineLevel="1" x14ac:dyDescent="0.25">
      <c r="A185" s="307" t="s">
        <v>197</v>
      </c>
      <c r="B185" s="308">
        <v>278</v>
      </c>
      <c r="C185" s="309">
        <v>202256</v>
      </c>
    </row>
    <row r="186" spans="1:3" ht="11.65" customHeight="1" outlineLevel="2" x14ac:dyDescent="0.25">
      <c r="A186" s="307" t="s">
        <v>8</v>
      </c>
      <c r="B186" s="308">
        <v>43</v>
      </c>
      <c r="C186" s="309">
        <v>31897</v>
      </c>
    </row>
    <row r="187" spans="1:3" ht="11.65" customHeight="1" outlineLevel="2" x14ac:dyDescent="0.25">
      <c r="A187" s="307" t="s">
        <v>195</v>
      </c>
      <c r="B187" s="311">
        <v>1205</v>
      </c>
      <c r="C187" s="309">
        <v>874853</v>
      </c>
    </row>
    <row r="188" spans="1:3" ht="11.65" customHeight="1" outlineLevel="2" x14ac:dyDescent="0.25">
      <c r="A188" s="304" t="s">
        <v>198</v>
      </c>
      <c r="B188" s="310">
        <v>1695</v>
      </c>
      <c r="C188" s="306">
        <v>1233488</v>
      </c>
    </row>
    <row r="189" spans="1:3" ht="11.65" customHeight="1" outlineLevel="2" x14ac:dyDescent="0.25">
      <c r="A189" s="307" t="s">
        <v>196</v>
      </c>
      <c r="B189" s="308">
        <v>170</v>
      </c>
      <c r="C189" s="309">
        <v>124483</v>
      </c>
    </row>
    <row r="190" spans="1:3" ht="11.65" customHeight="1" outlineLevel="2" x14ac:dyDescent="0.25">
      <c r="A190" s="307" t="s">
        <v>197</v>
      </c>
      <c r="B190" s="308">
        <v>278</v>
      </c>
      <c r="C190" s="309">
        <v>202256</v>
      </c>
    </row>
    <row r="191" spans="1:3" ht="11.65" customHeight="1" outlineLevel="1" x14ac:dyDescent="0.25">
      <c r="A191" s="307" t="s">
        <v>8</v>
      </c>
      <c r="B191" s="308">
        <v>43</v>
      </c>
      <c r="C191" s="309">
        <v>31897</v>
      </c>
    </row>
    <row r="192" spans="1:3" ht="11.65" customHeight="1" outlineLevel="2" x14ac:dyDescent="0.25">
      <c r="A192" s="307" t="s">
        <v>195</v>
      </c>
      <c r="B192" s="311">
        <v>1204</v>
      </c>
      <c r="C192" s="309">
        <v>874852</v>
      </c>
    </row>
    <row r="193" spans="1:3" ht="11.65" customHeight="1" outlineLevel="2" x14ac:dyDescent="0.25">
      <c r="A193" s="304" t="s">
        <v>199</v>
      </c>
      <c r="B193" s="310">
        <v>1695</v>
      </c>
      <c r="C193" s="306">
        <v>1233488</v>
      </c>
    </row>
    <row r="194" spans="1:3" ht="11.65" customHeight="1" outlineLevel="2" x14ac:dyDescent="0.25">
      <c r="A194" s="307" t="s">
        <v>196</v>
      </c>
      <c r="B194" s="308">
        <v>170</v>
      </c>
      <c r="C194" s="309">
        <v>124483</v>
      </c>
    </row>
    <row r="195" spans="1:3" ht="11.65" customHeight="1" outlineLevel="2" x14ac:dyDescent="0.25">
      <c r="A195" s="307" t="s">
        <v>197</v>
      </c>
      <c r="B195" s="308">
        <v>278</v>
      </c>
      <c r="C195" s="309">
        <v>202256</v>
      </c>
    </row>
    <row r="196" spans="1:3" ht="11.65" customHeight="1" outlineLevel="2" x14ac:dyDescent="0.25">
      <c r="A196" s="307" t="s">
        <v>8</v>
      </c>
      <c r="B196" s="308">
        <v>43</v>
      </c>
      <c r="C196" s="309">
        <v>31897</v>
      </c>
    </row>
    <row r="197" spans="1:3" ht="11.65" customHeight="1" x14ac:dyDescent="0.25">
      <c r="A197" s="307" t="s">
        <v>195</v>
      </c>
      <c r="B197" s="311">
        <v>1204</v>
      </c>
      <c r="C197" s="309">
        <v>874852</v>
      </c>
    </row>
    <row r="198" spans="1:3" ht="11.65" customHeight="1" x14ac:dyDescent="0.25">
      <c r="A198" s="304" t="s">
        <v>200</v>
      </c>
      <c r="B198" s="310">
        <v>1702</v>
      </c>
      <c r="C198" s="306">
        <v>1233489</v>
      </c>
    </row>
    <row r="199" spans="1:3" ht="11.65" customHeight="1" outlineLevel="1" x14ac:dyDescent="0.25">
      <c r="A199" s="307" t="s">
        <v>196</v>
      </c>
      <c r="B199" s="308">
        <v>171</v>
      </c>
      <c r="C199" s="309">
        <v>124483</v>
      </c>
    </row>
    <row r="200" spans="1:3" ht="11.65" customHeight="1" outlineLevel="2" x14ac:dyDescent="0.25">
      <c r="A200" s="307" t="s">
        <v>197</v>
      </c>
      <c r="B200" s="308">
        <v>280</v>
      </c>
      <c r="C200" s="309">
        <v>202258</v>
      </c>
    </row>
    <row r="201" spans="1:3" ht="11.65" customHeight="1" outlineLevel="2" x14ac:dyDescent="0.25">
      <c r="A201" s="307" t="s">
        <v>8</v>
      </c>
      <c r="B201" s="308">
        <v>43</v>
      </c>
      <c r="C201" s="309">
        <v>31897</v>
      </c>
    </row>
    <row r="202" spans="1:3" ht="11.65" customHeight="1" outlineLevel="2" x14ac:dyDescent="0.25">
      <c r="A202" s="307" t="s">
        <v>195</v>
      </c>
      <c r="B202" s="311">
        <v>1208</v>
      </c>
      <c r="C202" s="309">
        <v>874851</v>
      </c>
    </row>
    <row r="203" spans="1:3" ht="11.65" customHeight="1" outlineLevel="2" x14ac:dyDescent="0.25">
      <c r="A203" s="450" t="s">
        <v>11</v>
      </c>
      <c r="B203" s="450"/>
      <c r="C203" s="450"/>
    </row>
    <row r="204" spans="1:3" ht="11.65" customHeight="1" outlineLevel="2" x14ac:dyDescent="0.25">
      <c r="A204" s="304" t="s">
        <v>210</v>
      </c>
      <c r="B204" s="310">
        <v>9310</v>
      </c>
      <c r="C204" s="306">
        <v>7094831</v>
      </c>
    </row>
    <row r="205" spans="1:3" ht="11.65" customHeight="1" outlineLevel="2" x14ac:dyDescent="0.25">
      <c r="A205" s="304" t="s">
        <v>194</v>
      </c>
      <c r="B205" s="310">
        <v>2326</v>
      </c>
      <c r="C205" s="306">
        <v>1773706</v>
      </c>
    </row>
    <row r="206" spans="1:3" ht="11.65" customHeight="1" outlineLevel="2" x14ac:dyDescent="0.25">
      <c r="A206" s="307" t="s">
        <v>196</v>
      </c>
      <c r="B206" s="308">
        <v>233</v>
      </c>
      <c r="C206" s="309">
        <v>178506</v>
      </c>
    </row>
    <row r="207" spans="1:3" ht="11.65" customHeight="1" outlineLevel="2" x14ac:dyDescent="0.25">
      <c r="A207" s="307" t="s">
        <v>197</v>
      </c>
      <c r="B207" s="308">
        <v>356</v>
      </c>
      <c r="C207" s="309">
        <v>272142</v>
      </c>
    </row>
    <row r="208" spans="1:3" ht="11.65" customHeight="1" outlineLevel="2" x14ac:dyDescent="0.25">
      <c r="A208" s="307" t="s">
        <v>8</v>
      </c>
      <c r="B208" s="308">
        <v>103</v>
      </c>
      <c r="C208" s="309">
        <v>79856</v>
      </c>
    </row>
    <row r="209" spans="1:3" ht="11.65" customHeight="1" outlineLevel="1" x14ac:dyDescent="0.25">
      <c r="A209" s="307" t="s">
        <v>195</v>
      </c>
      <c r="B209" s="311">
        <v>1634</v>
      </c>
      <c r="C209" s="309">
        <v>1243202</v>
      </c>
    </row>
    <row r="210" spans="1:3" ht="11.65" customHeight="1" outlineLevel="2" x14ac:dyDescent="0.25">
      <c r="A210" s="304" t="s">
        <v>198</v>
      </c>
      <c r="B210" s="310">
        <v>2327</v>
      </c>
      <c r="C210" s="306">
        <v>1773707</v>
      </c>
    </row>
    <row r="211" spans="1:3" ht="11.65" customHeight="1" outlineLevel="2" x14ac:dyDescent="0.25">
      <c r="A211" s="307" t="s">
        <v>196</v>
      </c>
      <c r="B211" s="308">
        <v>233</v>
      </c>
      <c r="C211" s="309">
        <v>178506</v>
      </c>
    </row>
    <row r="212" spans="1:3" ht="11.65" customHeight="1" outlineLevel="2" x14ac:dyDescent="0.25">
      <c r="A212" s="307" t="s">
        <v>197</v>
      </c>
      <c r="B212" s="308">
        <v>356</v>
      </c>
      <c r="C212" s="309">
        <v>272142</v>
      </c>
    </row>
    <row r="213" spans="1:3" ht="11.65" customHeight="1" outlineLevel="2" x14ac:dyDescent="0.25">
      <c r="A213" s="307" t="s">
        <v>8</v>
      </c>
      <c r="B213" s="308">
        <v>103</v>
      </c>
      <c r="C213" s="309">
        <v>79856</v>
      </c>
    </row>
    <row r="214" spans="1:3" ht="11.65" customHeight="1" outlineLevel="2" x14ac:dyDescent="0.25">
      <c r="A214" s="307" t="s">
        <v>195</v>
      </c>
      <c r="B214" s="311">
        <v>1635</v>
      </c>
      <c r="C214" s="309">
        <v>1243203</v>
      </c>
    </row>
    <row r="215" spans="1:3" ht="11.65" customHeight="1" outlineLevel="1" x14ac:dyDescent="0.25">
      <c r="A215" s="304" t="s">
        <v>199</v>
      </c>
      <c r="B215" s="310">
        <v>2327</v>
      </c>
      <c r="C215" s="306">
        <v>1773707</v>
      </c>
    </row>
    <row r="216" spans="1:3" ht="11.65" customHeight="1" outlineLevel="2" x14ac:dyDescent="0.25">
      <c r="A216" s="307" t="s">
        <v>196</v>
      </c>
      <c r="B216" s="308">
        <v>233</v>
      </c>
      <c r="C216" s="309">
        <v>178506</v>
      </c>
    </row>
    <row r="217" spans="1:3" ht="11.65" customHeight="1" outlineLevel="2" x14ac:dyDescent="0.25">
      <c r="A217" s="307" t="s">
        <v>197</v>
      </c>
      <c r="B217" s="308">
        <v>356</v>
      </c>
      <c r="C217" s="309">
        <v>272142</v>
      </c>
    </row>
    <row r="218" spans="1:3" ht="11.65" customHeight="1" outlineLevel="2" x14ac:dyDescent="0.25">
      <c r="A218" s="307" t="s">
        <v>8</v>
      </c>
      <c r="B218" s="308">
        <v>103</v>
      </c>
      <c r="C218" s="309">
        <v>79856</v>
      </c>
    </row>
    <row r="219" spans="1:3" ht="11.65" customHeight="1" outlineLevel="2" x14ac:dyDescent="0.25">
      <c r="A219" s="307" t="s">
        <v>195</v>
      </c>
      <c r="B219" s="311">
        <v>1635</v>
      </c>
      <c r="C219" s="309">
        <v>1243203</v>
      </c>
    </row>
    <row r="220" spans="1:3" ht="11.65" customHeight="1" outlineLevel="2" x14ac:dyDescent="0.25">
      <c r="A220" s="304" t="s">
        <v>200</v>
      </c>
      <c r="B220" s="310">
        <v>2330</v>
      </c>
      <c r="C220" s="306">
        <v>1773711</v>
      </c>
    </row>
    <row r="221" spans="1:3" ht="11.65" customHeight="1" x14ac:dyDescent="0.25">
      <c r="A221" s="307" t="s">
        <v>196</v>
      </c>
      <c r="B221" s="308">
        <v>234</v>
      </c>
      <c r="C221" s="309">
        <v>178509</v>
      </c>
    </row>
    <row r="222" spans="1:3" ht="11.65" customHeight="1" x14ac:dyDescent="0.25">
      <c r="A222" s="307" t="s">
        <v>197</v>
      </c>
      <c r="B222" s="308">
        <v>358</v>
      </c>
      <c r="C222" s="309">
        <v>272143</v>
      </c>
    </row>
    <row r="223" spans="1:3" ht="11.65" customHeight="1" x14ac:dyDescent="0.25">
      <c r="A223" s="307" t="s">
        <v>8</v>
      </c>
      <c r="B223" s="308">
        <v>104</v>
      </c>
      <c r="C223" s="309">
        <v>79857</v>
      </c>
    </row>
    <row r="224" spans="1:3" ht="11.65" customHeight="1" x14ac:dyDescent="0.25">
      <c r="A224" s="307" t="s">
        <v>195</v>
      </c>
      <c r="B224" s="311">
        <v>1634</v>
      </c>
      <c r="C224" s="309">
        <v>1243202</v>
      </c>
    </row>
    <row r="225" spans="1:3" ht="11.65" customHeight="1" x14ac:dyDescent="0.25">
      <c r="A225" s="450" t="s">
        <v>206</v>
      </c>
      <c r="B225" s="450"/>
      <c r="C225" s="450"/>
    </row>
    <row r="226" spans="1:3" ht="11.65" customHeight="1" x14ac:dyDescent="0.25">
      <c r="A226" s="304" t="s">
        <v>210</v>
      </c>
      <c r="B226" s="310">
        <v>24930</v>
      </c>
      <c r="C226" s="306">
        <v>22209345</v>
      </c>
    </row>
    <row r="227" spans="1:3" ht="11.65" customHeight="1" x14ac:dyDescent="0.25">
      <c r="A227" s="304" t="s">
        <v>194</v>
      </c>
      <c r="B227" s="310">
        <v>6959</v>
      </c>
      <c r="C227" s="306">
        <v>6199998</v>
      </c>
    </row>
    <row r="228" spans="1:3" ht="11.65" customHeight="1" x14ac:dyDescent="0.25">
      <c r="A228" s="307" t="s">
        <v>196</v>
      </c>
      <c r="B228" s="308">
        <v>910</v>
      </c>
      <c r="C228" s="309">
        <v>809159</v>
      </c>
    </row>
    <row r="229" spans="1:3" ht="11.65" customHeight="1" x14ac:dyDescent="0.25">
      <c r="A229" s="307" t="s">
        <v>197</v>
      </c>
      <c r="B229" s="308">
        <v>730</v>
      </c>
      <c r="C229" s="309">
        <v>651814</v>
      </c>
    </row>
    <row r="230" spans="1:3" ht="11.65" customHeight="1" x14ac:dyDescent="0.25">
      <c r="A230" s="307" t="s">
        <v>8</v>
      </c>
      <c r="B230" s="308">
        <v>185</v>
      </c>
      <c r="C230" s="309">
        <v>166956</v>
      </c>
    </row>
    <row r="231" spans="1:3" ht="11.65" customHeight="1" x14ac:dyDescent="0.25">
      <c r="A231" s="307" t="s">
        <v>195</v>
      </c>
      <c r="B231" s="311">
        <v>5134</v>
      </c>
      <c r="C231" s="309">
        <v>4572069</v>
      </c>
    </row>
    <row r="232" spans="1:3" ht="11.65" customHeight="1" x14ac:dyDescent="0.25">
      <c r="A232" s="304" t="s">
        <v>198</v>
      </c>
      <c r="B232" s="310">
        <v>5991</v>
      </c>
      <c r="C232" s="306">
        <v>5336449</v>
      </c>
    </row>
    <row r="233" spans="1:3" ht="11.65" customHeight="1" x14ac:dyDescent="0.25">
      <c r="A233" s="307" t="s">
        <v>196</v>
      </c>
      <c r="B233" s="308">
        <v>770</v>
      </c>
      <c r="C233" s="309">
        <v>687390</v>
      </c>
    </row>
    <row r="234" spans="1:3" ht="11.65" customHeight="1" x14ac:dyDescent="0.25">
      <c r="A234" s="307" t="s">
        <v>197</v>
      </c>
      <c r="B234" s="308">
        <v>671</v>
      </c>
      <c r="C234" s="309">
        <v>598185</v>
      </c>
    </row>
    <row r="235" spans="1:3" ht="11.65" customHeight="1" x14ac:dyDescent="0.25">
      <c r="A235" s="307" t="s">
        <v>8</v>
      </c>
      <c r="B235" s="308">
        <v>159</v>
      </c>
      <c r="C235" s="309">
        <v>141675</v>
      </c>
    </row>
    <row r="236" spans="1:3" ht="11.65" customHeight="1" x14ac:dyDescent="0.25">
      <c r="A236" s="307" t="s">
        <v>195</v>
      </c>
      <c r="B236" s="311">
        <v>4391</v>
      </c>
      <c r="C236" s="309">
        <v>3909199</v>
      </c>
    </row>
    <row r="237" spans="1:3" ht="11.65" customHeight="1" x14ac:dyDescent="0.25">
      <c r="A237" s="304" t="s">
        <v>199</v>
      </c>
      <c r="B237" s="310">
        <v>5991</v>
      </c>
      <c r="C237" s="306">
        <v>5336449</v>
      </c>
    </row>
    <row r="238" spans="1:3" ht="11.65" customHeight="1" x14ac:dyDescent="0.25">
      <c r="A238" s="307" t="s">
        <v>196</v>
      </c>
      <c r="B238" s="308">
        <v>770</v>
      </c>
      <c r="C238" s="309">
        <v>687390</v>
      </c>
    </row>
    <row r="239" spans="1:3" ht="11.65" customHeight="1" x14ac:dyDescent="0.25">
      <c r="A239" s="307" t="s">
        <v>197</v>
      </c>
      <c r="B239" s="308">
        <v>671</v>
      </c>
      <c r="C239" s="309">
        <v>598185</v>
      </c>
    </row>
    <row r="240" spans="1:3" ht="11.65" customHeight="1" x14ac:dyDescent="0.25">
      <c r="A240" s="307" t="s">
        <v>8</v>
      </c>
      <c r="B240" s="308">
        <v>159</v>
      </c>
      <c r="C240" s="309">
        <v>141675</v>
      </c>
    </row>
    <row r="241" spans="1:3" ht="11.65" customHeight="1" x14ac:dyDescent="0.25">
      <c r="A241" s="307" t="s">
        <v>195</v>
      </c>
      <c r="B241" s="311">
        <v>4391</v>
      </c>
      <c r="C241" s="309">
        <v>3909199</v>
      </c>
    </row>
    <row r="242" spans="1:3" ht="11.65" customHeight="1" x14ac:dyDescent="0.25">
      <c r="A242" s="304" t="s">
        <v>200</v>
      </c>
      <c r="B242" s="310">
        <v>5989</v>
      </c>
      <c r="C242" s="306">
        <v>5336449</v>
      </c>
    </row>
    <row r="243" spans="1:3" ht="11.65" customHeight="1" x14ac:dyDescent="0.25">
      <c r="A243" s="307" t="s">
        <v>196</v>
      </c>
      <c r="B243" s="308">
        <v>776</v>
      </c>
      <c r="C243" s="309">
        <v>687386</v>
      </c>
    </row>
    <row r="244" spans="1:3" ht="11.65" customHeight="1" x14ac:dyDescent="0.25">
      <c r="A244" s="307" t="s">
        <v>197</v>
      </c>
      <c r="B244" s="308">
        <v>672</v>
      </c>
      <c r="C244" s="309">
        <v>598190</v>
      </c>
    </row>
    <row r="245" spans="1:3" ht="11.65" customHeight="1" x14ac:dyDescent="0.25">
      <c r="A245" s="307" t="s">
        <v>8</v>
      </c>
      <c r="B245" s="308">
        <v>155</v>
      </c>
      <c r="C245" s="309">
        <v>141679</v>
      </c>
    </row>
    <row r="246" spans="1:3" ht="11.65" customHeight="1" x14ac:dyDescent="0.25">
      <c r="A246" s="307" t="s">
        <v>195</v>
      </c>
      <c r="B246" s="311">
        <v>4386</v>
      </c>
      <c r="C246" s="309">
        <v>3909194</v>
      </c>
    </row>
    <row r="247" spans="1:3" ht="11.65" customHeight="1" x14ac:dyDescent="0.25">
      <c r="A247" s="450" t="s">
        <v>12</v>
      </c>
      <c r="B247" s="450"/>
      <c r="C247" s="450"/>
    </row>
    <row r="248" spans="1:3" ht="11.65" customHeight="1" x14ac:dyDescent="0.25">
      <c r="A248" s="304" t="s">
        <v>210</v>
      </c>
      <c r="B248" s="310">
        <v>1943</v>
      </c>
      <c r="C248" s="306">
        <v>1355337</v>
      </c>
    </row>
    <row r="249" spans="1:3" ht="11.65" customHeight="1" x14ac:dyDescent="0.25">
      <c r="A249" s="304" t="s">
        <v>194</v>
      </c>
      <c r="B249" s="305">
        <v>564</v>
      </c>
      <c r="C249" s="306">
        <v>394114</v>
      </c>
    </row>
    <row r="250" spans="1:3" ht="11.65" customHeight="1" x14ac:dyDescent="0.25">
      <c r="A250" s="307" t="s">
        <v>196</v>
      </c>
      <c r="B250" s="308">
        <v>141</v>
      </c>
      <c r="C250" s="309">
        <v>98528</v>
      </c>
    </row>
    <row r="251" spans="1:3" ht="11.65" customHeight="1" x14ac:dyDescent="0.25">
      <c r="A251" s="307" t="s">
        <v>197</v>
      </c>
      <c r="B251" s="308">
        <v>141</v>
      </c>
      <c r="C251" s="309">
        <v>98528</v>
      </c>
    </row>
    <row r="252" spans="1:3" ht="11.65" customHeight="1" x14ac:dyDescent="0.25">
      <c r="A252" s="307" t="s">
        <v>8</v>
      </c>
      <c r="B252" s="308">
        <v>141</v>
      </c>
      <c r="C252" s="309">
        <v>98528</v>
      </c>
    </row>
    <row r="253" spans="1:3" ht="11.65" customHeight="1" x14ac:dyDescent="0.25">
      <c r="A253" s="307" t="s">
        <v>195</v>
      </c>
      <c r="B253" s="308">
        <v>141</v>
      </c>
      <c r="C253" s="309">
        <v>98530</v>
      </c>
    </row>
    <row r="254" spans="1:3" ht="11.65" customHeight="1" x14ac:dyDescent="0.25">
      <c r="A254" s="304" t="s">
        <v>198</v>
      </c>
      <c r="B254" s="305">
        <v>459</v>
      </c>
      <c r="C254" s="306">
        <v>320406</v>
      </c>
    </row>
    <row r="255" spans="1:3" ht="11.65" customHeight="1" x14ac:dyDescent="0.25">
      <c r="A255" s="307" t="s">
        <v>197</v>
      </c>
      <c r="B255" s="308">
        <v>229</v>
      </c>
      <c r="C255" s="309">
        <v>160203</v>
      </c>
    </row>
    <row r="256" spans="1:3" ht="11.65" customHeight="1" x14ac:dyDescent="0.25">
      <c r="A256" s="307" t="s">
        <v>195</v>
      </c>
      <c r="B256" s="308">
        <v>230</v>
      </c>
      <c r="C256" s="309">
        <v>160203</v>
      </c>
    </row>
    <row r="257" spans="1:3" ht="11.65" customHeight="1" x14ac:dyDescent="0.25">
      <c r="A257" s="304" t="s">
        <v>199</v>
      </c>
      <c r="B257" s="305">
        <v>458</v>
      </c>
      <c r="C257" s="306">
        <v>320406</v>
      </c>
    </row>
    <row r="258" spans="1:3" ht="11.65" customHeight="1" x14ac:dyDescent="0.25">
      <c r="A258" s="307" t="s">
        <v>197</v>
      </c>
      <c r="B258" s="308">
        <v>229</v>
      </c>
      <c r="C258" s="309">
        <v>160203</v>
      </c>
    </row>
    <row r="259" spans="1:3" ht="11.65" customHeight="1" x14ac:dyDescent="0.25">
      <c r="A259" s="307" t="s">
        <v>195</v>
      </c>
      <c r="B259" s="308">
        <v>229</v>
      </c>
      <c r="C259" s="309">
        <v>160203</v>
      </c>
    </row>
    <row r="260" spans="1:3" ht="11.65" customHeight="1" x14ac:dyDescent="0.25">
      <c r="A260" s="304" t="s">
        <v>200</v>
      </c>
      <c r="B260" s="305">
        <v>462</v>
      </c>
      <c r="C260" s="306">
        <v>320411</v>
      </c>
    </row>
    <row r="261" spans="1:3" ht="11.65" customHeight="1" x14ac:dyDescent="0.25">
      <c r="A261" s="307" t="s">
        <v>197</v>
      </c>
      <c r="B261" s="308">
        <v>230</v>
      </c>
      <c r="C261" s="309">
        <v>160205</v>
      </c>
    </row>
    <row r="262" spans="1:3" ht="11.65" customHeight="1" x14ac:dyDescent="0.25">
      <c r="A262" s="307" t="s">
        <v>195</v>
      </c>
      <c r="B262" s="308">
        <v>232</v>
      </c>
      <c r="C262" s="309">
        <v>160206</v>
      </c>
    </row>
    <row r="263" spans="1:3" ht="11.65" customHeight="1" x14ac:dyDescent="0.25">
      <c r="A263" s="450" t="s">
        <v>68</v>
      </c>
      <c r="B263" s="450"/>
      <c r="C263" s="450"/>
    </row>
    <row r="264" spans="1:3" ht="11.65" customHeight="1" x14ac:dyDescent="0.25">
      <c r="A264" s="304" t="s">
        <v>210</v>
      </c>
      <c r="B264" s="305">
        <v>115</v>
      </c>
      <c r="C264" s="306">
        <v>80218</v>
      </c>
    </row>
    <row r="265" spans="1:3" ht="11.65" customHeight="1" x14ac:dyDescent="0.25">
      <c r="A265" s="304" t="s">
        <v>194</v>
      </c>
      <c r="B265" s="305">
        <v>27</v>
      </c>
      <c r="C265" s="306">
        <v>19533</v>
      </c>
    </row>
    <row r="266" spans="1:3" ht="11.65" customHeight="1" x14ac:dyDescent="0.25">
      <c r="A266" s="307" t="s">
        <v>196</v>
      </c>
      <c r="B266" s="308">
        <v>5</v>
      </c>
      <c r="C266" s="309">
        <v>3787</v>
      </c>
    </row>
    <row r="267" spans="1:3" ht="11.65" customHeight="1" x14ac:dyDescent="0.25">
      <c r="A267" s="307" t="s">
        <v>197</v>
      </c>
      <c r="B267" s="308">
        <v>5</v>
      </c>
      <c r="C267" s="309">
        <v>3787</v>
      </c>
    </row>
    <row r="268" spans="1:3" ht="11.65" customHeight="1" x14ac:dyDescent="0.25">
      <c r="A268" s="307" t="s">
        <v>8</v>
      </c>
      <c r="B268" s="308">
        <v>7</v>
      </c>
      <c r="C268" s="309">
        <v>4383</v>
      </c>
    </row>
    <row r="269" spans="1:3" ht="11.65" customHeight="1" x14ac:dyDescent="0.25">
      <c r="A269" s="307" t="s">
        <v>195</v>
      </c>
      <c r="B269" s="308">
        <v>10</v>
      </c>
      <c r="C269" s="309">
        <v>7576</v>
      </c>
    </row>
    <row r="270" spans="1:3" ht="11.65" customHeight="1" x14ac:dyDescent="0.25">
      <c r="A270" s="304" t="s">
        <v>198</v>
      </c>
      <c r="B270" s="305">
        <v>29</v>
      </c>
      <c r="C270" s="306">
        <v>20231</v>
      </c>
    </row>
    <row r="271" spans="1:3" ht="11.65" customHeight="1" x14ac:dyDescent="0.25">
      <c r="A271" s="307" t="s">
        <v>196</v>
      </c>
      <c r="B271" s="308">
        <v>5</v>
      </c>
      <c r="C271" s="309">
        <v>3807</v>
      </c>
    </row>
    <row r="272" spans="1:3" ht="11.65" customHeight="1" x14ac:dyDescent="0.25">
      <c r="A272" s="307" t="s">
        <v>197</v>
      </c>
      <c r="B272" s="308">
        <v>6</v>
      </c>
      <c r="C272" s="309">
        <v>4406</v>
      </c>
    </row>
    <row r="273" spans="1:3" ht="11.65" customHeight="1" x14ac:dyDescent="0.25">
      <c r="A273" s="307" t="s">
        <v>8</v>
      </c>
      <c r="B273" s="308">
        <v>7</v>
      </c>
      <c r="C273" s="309">
        <v>4406</v>
      </c>
    </row>
    <row r="274" spans="1:3" ht="11.65" customHeight="1" x14ac:dyDescent="0.25">
      <c r="A274" s="307" t="s">
        <v>195</v>
      </c>
      <c r="B274" s="308">
        <v>11</v>
      </c>
      <c r="C274" s="309">
        <v>7612</v>
      </c>
    </row>
    <row r="275" spans="1:3" ht="11.65" customHeight="1" x14ac:dyDescent="0.25">
      <c r="A275" s="304" t="s">
        <v>199</v>
      </c>
      <c r="B275" s="305">
        <v>28</v>
      </c>
      <c r="C275" s="306">
        <v>20227</v>
      </c>
    </row>
    <row r="276" spans="1:3" ht="11.65" customHeight="1" x14ac:dyDescent="0.25">
      <c r="A276" s="307" t="s">
        <v>196</v>
      </c>
      <c r="B276" s="308">
        <v>5</v>
      </c>
      <c r="C276" s="309">
        <v>3806</v>
      </c>
    </row>
    <row r="277" spans="1:3" ht="11.65" customHeight="1" x14ac:dyDescent="0.25">
      <c r="A277" s="307" t="s">
        <v>197</v>
      </c>
      <c r="B277" s="308">
        <v>6</v>
      </c>
      <c r="C277" s="309">
        <v>4405</v>
      </c>
    </row>
    <row r="278" spans="1:3" ht="11.65" customHeight="1" x14ac:dyDescent="0.25">
      <c r="A278" s="307" t="s">
        <v>8</v>
      </c>
      <c r="B278" s="308">
        <v>7</v>
      </c>
      <c r="C278" s="309">
        <v>4405</v>
      </c>
    </row>
    <row r="279" spans="1:3" ht="11.65" customHeight="1" x14ac:dyDescent="0.25">
      <c r="A279" s="307" t="s">
        <v>195</v>
      </c>
      <c r="B279" s="308">
        <v>10</v>
      </c>
      <c r="C279" s="309">
        <v>7611</v>
      </c>
    </row>
    <row r="280" spans="1:3" ht="11.65" customHeight="1" x14ac:dyDescent="0.25">
      <c r="A280" s="304" t="s">
        <v>200</v>
      </c>
      <c r="B280" s="305">
        <v>31</v>
      </c>
      <c r="C280" s="306">
        <v>20227</v>
      </c>
    </row>
    <row r="281" spans="1:3" ht="11.65" customHeight="1" x14ac:dyDescent="0.25">
      <c r="A281" s="307" t="s">
        <v>196</v>
      </c>
      <c r="B281" s="308">
        <v>6</v>
      </c>
      <c r="C281" s="309">
        <v>3806</v>
      </c>
    </row>
    <row r="282" spans="1:3" ht="11.65" customHeight="1" x14ac:dyDescent="0.25">
      <c r="A282" s="307" t="s">
        <v>197</v>
      </c>
      <c r="B282" s="308">
        <v>7</v>
      </c>
      <c r="C282" s="309">
        <v>4405</v>
      </c>
    </row>
    <row r="283" spans="1:3" ht="11.65" customHeight="1" x14ac:dyDescent="0.25">
      <c r="A283" s="307" t="s">
        <v>8</v>
      </c>
      <c r="B283" s="308">
        <v>6</v>
      </c>
      <c r="C283" s="309">
        <v>4405</v>
      </c>
    </row>
    <row r="284" spans="1:3" ht="11.65" customHeight="1" x14ac:dyDescent="0.25">
      <c r="A284" s="307" t="s">
        <v>195</v>
      </c>
      <c r="B284" s="308">
        <v>12</v>
      </c>
      <c r="C284" s="309">
        <v>7611</v>
      </c>
    </row>
    <row r="285" spans="1:3" ht="11.65" customHeight="1" x14ac:dyDescent="0.25">
      <c r="A285" s="450" t="s">
        <v>63</v>
      </c>
      <c r="B285" s="450"/>
      <c r="C285" s="450"/>
    </row>
    <row r="286" spans="1:3" ht="11.65" customHeight="1" x14ac:dyDescent="0.25">
      <c r="A286" s="304" t="s">
        <v>210</v>
      </c>
      <c r="B286" s="310">
        <v>3164</v>
      </c>
      <c r="C286" s="306">
        <v>2207046</v>
      </c>
    </row>
    <row r="287" spans="1:3" ht="11.65" customHeight="1" x14ac:dyDescent="0.25">
      <c r="A287" s="304" t="s">
        <v>194</v>
      </c>
      <c r="B287" s="305">
        <v>919</v>
      </c>
      <c r="C287" s="306">
        <v>641743</v>
      </c>
    </row>
    <row r="288" spans="1:3" ht="11.65" customHeight="1" x14ac:dyDescent="0.25">
      <c r="A288" s="307" t="s">
        <v>196</v>
      </c>
      <c r="B288" s="308">
        <v>103</v>
      </c>
      <c r="C288" s="309">
        <v>71971</v>
      </c>
    </row>
    <row r="289" spans="1:3" ht="11.65" customHeight="1" x14ac:dyDescent="0.25">
      <c r="A289" s="307" t="s">
        <v>197</v>
      </c>
      <c r="B289" s="308">
        <v>212</v>
      </c>
      <c r="C289" s="309">
        <v>147941</v>
      </c>
    </row>
    <row r="290" spans="1:3" ht="11.65" customHeight="1" x14ac:dyDescent="0.25">
      <c r="A290" s="307" t="s">
        <v>8</v>
      </c>
      <c r="B290" s="308">
        <v>64</v>
      </c>
      <c r="C290" s="309">
        <v>44982</v>
      </c>
    </row>
    <row r="291" spans="1:3" ht="11.65" customHeight="1" x14ac:dyDescent="0.25">
      <c r="A291" s="307" t="s">
        <v>195</v>
      </c>
      <c r="B291" s="308">
        <v>540</v>
      </c>
      <c r="C291" s="309">
        <v>376849</v>
      </c>
    </row>
    <row r="292" spans="1:3" ht="11.65" customHeight="1" x14ac:dyDescent="0.25">
      <c r="A292" s="304" t="s">
        <v>198</v>
      </c>
      <c r="B292" s="305">
        <v>747</v>
      </c>
      <c r="C292" s="306">
        <v>521764</v>
      </c>
    </row>
    <row r="293" spans="1:3" ht="11.65" customHeight="1" x14ac:dyDescent="0.25">
      <c r="A293" s="307" t="s">
        <v>196</v>
      </c>
      <c r="B293" s="308">
        <v>126</v>
      </c>
      <c r="C293" s="309">
        <v>88172</v>
      </c>
    </row>
    <row r="294" spans="1:3" ht="11.65" customHeight="1" x14ac:dyDescent="0.25">
      <c r="A294" s="307" t="s">
        <v>197</v>
      </c>
      <c r="B294" s="308">
        <v>135</v>
      </c>
      <c r="C294" s="309">
        <v>93951</v>
      </c>
    </row>
    <row r="295" spans="1:3" ht="11.65" customHeight="1" x14ac:dyDescent="0.25">
      <c r="A295" s="307" t="s">
        <v>8</v>
      </c>
      <c r="B295" s="308">
        <v>35</v>
      </c>
      <c r="C295" s="309">
        <v>24606</v>
      </c>
    </row>
    <row r="296" spans="1:3" ht="11.65" customHeight="1" x14ac:dyDescent="0.25">
      <c r="A296" s="307" t="s">
        <v>195</v>
      </c>
      <c r="B296" s="308">
        <v>451</v>
      </c>
      <c r="C296" s="309">
        <v>315035</v>
      </c>
    </row>
    <row r="297" spans="1:3" ht="11.65" customHeight="1" x14ac:dyDescent="0.25">
      <c r="A297" s="304" t="s">
        <v>199</v>
      </c>
      <c r="B297" s="305">
        <v>747</v>
      </c>
      <c r="C297" s="306">
        <v>521765</v>
      </c>
    </row>
    <row r="298" spans="1:3" ht="11.65" customHeight="1" x14ac:dyDescent="0.25">
      <c r="A298" s="307" t="s">
        <v>196</v>
      </c>
      <c r="B298" s="308">
        <v>126</v>
      </c>
      <c r="C298" s="309">
        <v>88172</v>
      </c>
    </row>
    <row r="299" spans="1:3" ht="11.65" customHeight="1" x14ac:dyDescent="0.25">
      <c r="A299" s="307" t="s">
        <v>197</v>
      </c>
      <c r="B299" s="308">
        <v>135</v>
      </c>
      <c r="C299" s="309">
        <v>93951</v>
      </c>
    </row>
    <row r="300" spans="1:3" ht="11.65" customHeight="1" x14ac:dyDescent="0.25">
      <c r="A300" s="307" t="s">
        <v>8</v>
      </c>
      <c r="B300" s="308">
        <v>35</v>
      </c>
      <c r="C300" s="309">
        <v>24606</v>
      </c>
    </row>
    <row r="301" spans="1:3" ht="11.65" customHeight="1" x14ac:dyDescent="0.25">
      <c r="A301" s="307" t="s">
        <v>195</v>
      </c>
      <c r="B301" s="308">
        <v>451</v>
      </c>
      <c r="C301" s="309">
        <v>315036</v>
      </c>
    </row>
    <row r="302" spans="1:3" ht="11.65" customHeight="1" x14ac:dyDescent="0.25">
      <c r="A302" s="304" t="s">
        <v>200</v>
      </c>
      <c r="B302" s="305">
        <v>751</v>
      </c>
      <c r="C302" s="306">
        <v>521774</v>
      </c>
    </row>
    <row r="303" spans="1:3" ht="11.65" customHeight="1" x14ac:dyDescent="0.25">
      <c r="A303" s="307" t="s">
        <v>196</v>
      </c>
      <c r="B303" s="308">
        <v>128</v>
      </c>
      <c r="C303" s="309">
        <v>88175</v>
      </c>
    </row>
    <row r="304" spans="1:3" ht="11.65" customHeight="1" x14ac:dyDescent="0.25">
      <c r="A304" s="307" t="s">
        <v>197</v>
      </c>
      <c r="B304" s="308">
        <v>134</v>
      </c>
      <c r="C304" s="309">
        <v>93952</v>
      </c>
    </row>
    <row r="305" spans="1:3" ht="11.65" customHeight="1" x14ac:dyDescent="0.25">
      <c r="A305" s="307" t="s">
        <v>8</v>
      </c>
      <c r="B305" s="308">
        <v>36</v>
      </c>
      <c r="C305" s="309">
        <v>24607</v>
      </c>
    </row>
    <row r="306" spans="1:3" ht="11.65" customHeight="1" x14ac:dyDescent="0.25">
      <c r="A306" s="307" t="s">
        <v>195</v>
      </c>
      <c r="B306" s="308">
        <v>453</v>
      </c>
      <c r="C306" s="309">
        <v>315040</v>
      </c>
    </row>
    <row r="307" spans="1:3" ht="11.65" customHeight="1" x14ac:dyDescent="0.25">
      <c r="A307" s="450" t="s">
        <v>208</v>
      </c>
      <c r="B307" s="450"/>
      <c r="C307" s="450"/>
    </row>
    <row r="308" spans="1:3" ht="11.65" customHeight="1" x14ac:dyDescent="0.25">
      <c r="A308" s="304" t="s">
        <v>210</v>
      </c>
      <c r="B308" s="310">
        <v>2134</v>
      </c>
      <c r="C308" s="306">
        <v>1488570</v>
      </c>
    </row>
    <row r="309" spans="1:3" ht="11.65" customHeight="1" x14ac:dyDescent="0.25">
      <c r="A309" s="304" t="s">
        <v>194</v>
      </c>
      <c r="B309" s="305">
        <v>532</v>
      </c>
      <c r="C309" s="306">
        <v>372143</v>
      </c>
    </row>
    <row r="310" spans="1:3" ht="11.65" customHeight="1" x14ac:dyDescent="0.25">
      <c r="A310" s="307" t="s">
        <v>196</v>
      </c>
      <c r="B310" s="308">
        <v>106</v>
      </c>
      <c r="C310" s="309">
        <v>74429</v>
      </c>
    </row>
    <row r="311" spans="1:3" ht="11.65" customHeight="1" x14ac:dyDescent="0.25">
      <c r="A311" s="307" t="s">
        <v>197</v>
      </c>
      <c r="B311" s="308">
        <v>106</v>
      </c>
      <c r="C311" s="309">
        <v>74429</v>
      </c>
    </row>
    <row r="312" spans="1:3" ht="11.65" customHeight="1" x14ac:dyDescent="0.25">
      <c r="A312" s="307" t="s">
        <v>8</v>
      </c>
      <c r="B312" s="308">
        <v>106</v>
      </c>
      <c r="C312" s="309">
        <v>74429</v>
      </c>
    </row>
    <row r="313" spans="1:3" ht="11.65" customHeight="1" x14ac:dyDescent="0.25">
      <c r="A313" s="307" t="s">
        <v>195</v>
      </c>
      <c r="B313" s="308">
        <v>214</v>
      </c>
      <c r="C313" s="309">
        <v>148856</v>
      </c>
    </row>
    <row r="314" spans="1:3" ht="11.65" customHeight="1" x14ac:dyDescent="0.25">
      <c r="A314" s="304" t="s">
        <v>198</v>
      </c>
      <c r="B314" s="305">
        <v>533</v>
      </c>
      <c r="C314" s="306">
        <v>372144</v>
      </c>
    </row>
    <row r="315" spans="1:3" ht="11.65" customHeight="1" x14ac:dyDescent="0.25">
      <c r="A315" s="307" t="s">
        <v>196</v>
      </c>
      <c r="B315" s="308">
        <v>107</v>
      </c>
      <c r="C315" s="309">
        <v>74429</v>
      </c>
    </row>
    <row r="316" spans="1:3" ht="11.65" customHeight="1" x14ac:dyDescent="0.25">
      <c r="A316" s="307" t="s">
        <v>197</v>
      </c>
      <c r="B316" s="308">
        <v>107</v>
      </c>
      <c r="C316" s="309">
        <v>74429</v>
      </c>
    </row>
    <row r="317" spans="1:3" ht="11.65" customHeight="1" x14ac:dyDescent="0.25">
      <c r="A317" s="307" t="s">
        <v>8</v>
      </c>
      <c r="B317" s="308">
        <v>107</v>
      </c>
      <c r="C317" s="309">
        <v>74429</v>
      </c>
    </row>
    <row r="318" spans="1:3" ht="11.65" customHeight="1" x14ac:dyDescent="0.25">
      <c r="A318" s="307" t="s">
        <v>195</v>
      </c>
      <c r="B318" s="308">
        <v>212</v>
      </c>
      <c r="C318" s="309">
        <v>148857</v>
      </c>
    </row>
    <row r="319" spans="1:3" ht="11.65" customHeight="1" x14ac:dyDescent="0.25">
      <c r="A319" s="304" t="s">
        <v>199</v>
      </c>
      <c r="B319" s="305">
        <v>533</v>
      </c>
      <c r="C319" s="306">
        <v>372144</v>
      </c>
    </row>
    <row r="320" spans="1:3" ht="11.65" customHeight="1" x14ac:dyDescent="0.25">
      <c r="A320" s="307" t="s">
        <v>196</v>
      </c>
      <c r="B320" s="308">
        <v>107</v>
      </c>
      <c r="C320" s="309">
        <v>74429</v>
      </c>
    </row>
    <row r="321" spans="1:3" ht="11.65" customHeight="1" x14ac:dyDescent="0.25">
      <c r="A321" s="307" t="s">
        <v>197</v>
      </c>
      <c r="B321" s="308">
        <v>107</v>
      </c>
      <c r="C321" s="309">
        <v>74429</v>
      </c>
    </row>
    <row r="322" spans="1:3" ht="11.65" customHeight="1" x14ac:dyDescent="0.25">
      <c r="A322" s="307" t="s">
        <v>8</v>
      </c>
      <c r="B322" s="308">
        <v>107</v>
      </c>
      <c r="C322" s="309">
        <v>74429</v>
      </c>
    </row>
    <row r="323" spans="1:3" ht="11.65" customHeight="1" x14ac:dyDescent="0.25">
      <c r="A323" s="307" t="s">
        <v>195</v>
      </c>
      <c r="B323" s="308">
        <v>212</v>
      </c>
      <c r="C323" s="309">
        <v>148857</v>
      </c>
    </row>
    <row r="324" spans="1:3" ht="11.65" customHeight="1" x14ac:dyDescent="0.25">
      <c r="A324" s="304" t="s">
        <v>200</v>
      </c>
      <c r="B324" s="305">
        <v>536</v>
      </c>
      <c r="C324" s="306">
        <v>372139</v>
      </c>
    </row>
    <row r="325" spans="1:3" ht="11.65" customHeight="1" x14ac:dyDescent="0.25">
      <c r="A325" s="307" t="s">
        <v>196</v>
      </c>
      <c r="B325" s="308">
        <v>108</v>
      </c>
      <c r="C325" s="309">
        <v>74428</v>
      </c>
    </row>
    <row r="326" spans="1:3" ht="11.65" customHeight="1" x14ac:dyDescent="0.25">
      <c r="A326" s="307" t="s">
        <v>197</v>
      </c>
      <c r="B326" s="308">
        <v>107</v>
      </c>
      <c r="C326" s="309">
        <v>74429</v>
      </c>
    </row>
    <row r="327" spans="1:3" ht="11.65" customHeight="1" x14ac:dyDescent="0.25">
      <c r="A327" s="307" t="s">
        <v>8</v>
      </c>
      <c r="B327" s="308">
        <v>107</v>
      </c>
      <c r="C327" s="309">
        <v>74427</v>
      </c>
    </row>
    <row r="328" spans="1:3" ht="11.65" customHeight="1" x14ac:dyDescent="0.25">
      <c r="A328" s="307" t="s">
        <v>195</v>
      </c>
      <c r="B328" s="308">
        <v>214</v>
      </c>
      <c r="C328" s="309">
        <v>148855</v>
      </c>
    </row>
    <row r="329" spans="1:3" ht="12.95" customHeight="1" x14ac:dyDescent="0.25">
      <c r="A329" s="312" t="s">
        <v>211</v>
      </c>
      <c r="B329" s="313">
        <v>315524</v>
      </c>
      <c r="C329" s="314">
        <v>235314413</v>
      </c>
    </row>
  </sheetData>
  <mergeCells count="19">
    <mergeCell ref="A27:C27"/>
    <mergeCell ref="A49:C49"/>
    <mergeCell ref="A71:C71"/>
    <mergeCell ref="A93:C93"/>
    <mergeCell ref="A307:C307"/>
    <mergeCell ref="A225:C225"/>
    <mergeCell ref="A247:C247"/>
    <mergeCell ref="A263:C263"/>
    <mergeCell ref="A285:C285"/>
    <mergeCell ref="A115:C115"/>
    <mergeCell ref="A137:C137"/>
    <mergeCell ref="A159:C159"/>
    <mergeCell ref="A181:C181"/>
    <mergeCell ref="A203:C203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  <rowBreaks count="5" manualBreakCount="5">
    <brk id="48" max="16383" man="1"/>
    <brk id="114" max="16383" man="1"/>
    <brk id="180" max="16383" man="1"/>
    <brk id="246" max="16383" man="1"/>
    <brk id="30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130" zoomScaleNormal="100" zoomScaleSheetLayoutView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8" sqref="I8"/>
    </sheetView>
  </sheetViews>
  <sheetFormatPr defaultRowHeight="12" x14ac:dyDescent="0.2"/>
  <cols>
    <col min="1" max="1" width="48.6640625" style="46" customWidth="1"/>
    <col min="2" max="2" width="13.33203125" style="46" customWidth="1"/>
    <col min="3" max="3" width="16.83203125" style="29" customWidth="1"/>
    <col min="4" max="4" width="11.6640625" style="29" customWidth="1"/>
    <col min="5" max="5" width="15.6640625" style="29" bestFit="1" customWidth="1"/>
    <col min="6" max="6" width="11.83203125" style="29" customWidth="1"/>
    <col min="7" max="7" width="15.5" style="29" customWidth="1"/>
    <col min="8" max="12" width="9.33203125" style="29"/>
    <col min="13" max="16384" width="9.33203125" style="30"/>
  </cols>
  <sheetData>
    <row r="1" spans="1:12" ht="43.9" customHeight="1" x14ac:dyDescent="0.2">
      <c r="A1" s="51"/>
      <c r="B1" s="51"/>
      <c r="C1" s="51"/>
      <c r="D1" s="51"/>
      <c r="E1" s="451" t="s">
        <v>3438</v>
      </c>
      <c r="F1" s="451"/>
      <c r="G1" s="451"/>
    </row>
    <row r="2" spans="1:12" ht="43.9" customHeight="1" x14ac:dyDescent="0.3">
      <c r="A2" s="452" t="s">
        <v>201</v>
      </c>
      <c r="B2" s="452"/>
      <c r="C2" s="452"/>
      <c r="D2" s="452"/>
      <c r="E2" s="452"/>
      <c r="F2" s="452"/>
      <c r="G2" s="452"/>
    </row>
    <row r="3" spans="1:12" ht="36" customHeight="1" x14ac:dyDescent="0.2">
      <c r="A3" s="266" t="s">
        <v>202</v>
      </c>
      <c r="B3" s="453" t="s">
        <v>203</v>
      </c>
      <c r="C3" s="454"/>
      <c r="D3" s="453" t="s">
        <v>204</v>
      </c>
      <c r="E3" s="454"/>
      <c r="F3" s="453" t="s">
        <v>205</v>
      </c>
      <c r="G3" s="454"/>
      <c r="L3" s="30"/>
    </row>
    <row r="4" spans="1:12" s="34" customFormat="1" ht="14.45" customHeight="1" x14ac:dyDescent="0.2">
      <c r="A4" s="31"/>
      <c r="B4" s="32" t="s">
        <v>186</v>
      </c>
      <c r="C4" s="32" t="s">
        <v>187</v>
      </c>
      <c r="D4" s="32" t="s">
        <v>186</v>
      </c>
      <c r="E4" s="32" t="s">
        <v>187</v>
      </c>
      <c r="F4" s="32" t="s">
        <v>186</v>
      </c>
      <c r="G4" s="32" t="s">
        <v>187</v>
      </c>
      <c r="H4" s="33"/>
      <c r="I4" s="33"/>
      <c r="J4" s="33"/>
      <c r="K4" s="33"/>
    </row>
    <row r="5" spans="1:12" s="41" customFormat="1" ht="14.45" customHeight="1" x14ac:dyDescent="0.2">
      <c r="A5" s="35" t="s">
        <v>15</v>
      </c>
      <c r="B5" s="36">
        <v>56887</v>
      </c>
      <c r="C5" s="37">
        <v>43429971</v>
      </c>
      <c r="D5" s="38">
        <v>-24626</v>
      </c>
      <c r="E5" s="274">
        <v>-20919878</v>
      </c>
      <c r="F5" s="38">
        <f t="shared" ref="F5:G19" si="0">B5+D5</f>
        <v>32261</v>
      </c>
      <c r="G5" s="274">
        <f t="shared" si="0"/>
        <v>22510093</v>
      </c>
      <c r="H5" s="39"/>
      <c r="I5" s="40"/>
      <c r="J5" s="40"/>
      <c r="K5" s="40"/>
      <c r="L5" s="40"/>
    </row>
    <row r="6" spans="1:12" x14ac:dyDescent="0.2">
      <c r="A6" s="35" t="s">
        <v>206</v>
      </c>
      <c r="B6" s="36">
        <v>5566</v>
      </c>
      <c r="C6" s="37">
        <v>4959971</v>
      </c>
      <c r="D6" s="299">
        <v>19364</v>
      </c>
      <c r="E6" s="300">
        <v>17249374</v>
      </c>
      <c r="F6" s="38">
        <f t="shared" si="0"/>
        <v>24930</v>
      </c>
      <c r="G6" s="274">
        <f t="shared" si="0"/>
        <v>22209345</v>
      </c>
      <c r="H6" s="42"/>
    </row>
    <row r="7" spans="1:12" x14ac:dyDescent="0.2">
      <c r="A7" s="35" t="s">
        <v>70</v>
      </c>
      <c r="B7" s="43">
        <v>746</v>
      </c>
      <c r="C7" s="37">
        <v>520372</v>
      </c>
      <c r="D7" s="301">
        <v>-104</v>
      </c>
      <c r="E7" s="300">
        <v>-72545</v>
      </c>
      <c r="F7" s="38">
        <f t="shared" si="0"/>
        <v>642</v>
      </c>
      <c r="G7" s="274">
        <f t="shared" si="0"/>
        <v>447827</v>
      </c>
      <c r="H7" s="42"/>
    </row>
    <row r="8" spans="1:12" x14ac:dyDescent="0.2">
      <c r="A8" s="35" t="s">
        <v>14</v>
      </c>
      <c r="B8" s="36">
        <v>36656</v>
      </c>
      <c r="C8" s="37">
        <v>25591045</v>
      </c>
      <c r="D8" s="299">
        <v>-5123</v>
      </c>
      <c r="E8" s="300">
        <v>-3573544</v>
      </c>
      <c r="F8" s="38">
        <f t="shared" si="0"/>
        <v>31533</v>
      </c>
      <c r="G8" s="274">
        <f t="shared" si="0"/>
        <v>22017501</v>
      </c>
      <c r="H8" s="42"/>
    </row>
    <row r="9" spans="1:12" x14ac:dyDescent="0.2">
      <c r="A9" s="35" t="s">
        <v>207</v>
      </c>
      <c r="B9" s="36">
        <v>4137</v>
      </c>
      <c r="C9" s="37">
        <v>3686561</v>
      </c>
      <c r="D9" s="299">
        <v>33115</v>
      </c>
      <c r="E9" s="300">
        <v>23099345</v>
      </c>
      <c r="F9" s="38">
        <f t="shared" si="0"/>
        <v>37252</v>
      </c>
      <c r="G9" s="274">
        <f t="shared" si="0"/>
        <v>26785906</v>
      </c>
      <c r="H9" s="42"/>
    </row>
    <row r="10" spans="1:12" x14ac:dyDescent="0.2">
      <c r="A10" s="35" t="s">
        <v>16</v>
      </c>
      <c r="B10" s="36">
        <v>36208</v>
      </c>
      <c r="C10" s="37">
        <v>25284034</v>
      </c>
      <c r="D10" s="36">
        <v>-4996</v>
      </c>
      <c r="E10" s="275">
        <v>-3484956</v>
      </c>
      <c r="F10" s="38">
        <f t="shared" si="0"/>
        <v>31212</v>
      </c>
      <c r="G10" s="274">
        <f t="shared" si="0"/>
        <v>21799078</v>
      </c>
      <c r="H10" s="42"/>
    </row>
    <row r="11" spans="1:12" x14ac:dyDescent="0.2">
      <c r="A11" s="35" t="s">
        <v>18</v>
      </c>
      <c r="B11" s="36">
        <v>66372</v>
      </c>
      <c r="C11" s="37">
        <v>49532395</v>
      </c>
      <c r="D11" s="36">
        <v>-6977</v>
      </c>
      <c r="E11" s="275">
        <v>-4866801</v>
      </c>
      <c r="F11" s="38">
        <f t="shared" si="0"/>
        <v>59395</v>
      </c>
      <c r="G11" s="274">
        <f t="shared" si="0"/>
        <v>44665594</v>
      </c>
      <c r="H11" s="42"/>
    </row>
    <row r="12" spans="1:12" x14ac:dyDescent="0.2">
      <c r="A12" s="35" t="s">
        <v>17</v>
      </c>
      <c r="B12" s="36">
        <v>22560</v>
      </c>
      <c r="C12" s="37">
        <v>15897955</v>
      </c>
      <c r="D12" s="36">
        <v>-3047</v>
      </c>
      <c r="E12" s="275">
        <v>-2125433</v>
      </c>
      <c r="F12" s="38">
        <f t="shared" si="0"/>
        <v>19513</v>
      </c>
      <c r="G12" s="274">
        <f t="shared" si="0"/>
        <v>13772522</v>
      </c>
      <c r="H12" s="42"/>
    </row>
    <row r="13" spans="1:12" x14ac:dyDescent="0.2">
      <c r="A13" s="35" t="s">
        <v>13</v>
      </c>
      <c r="B13" s="36">
        <v>59785</v>
      </c>
      <c r="C13" s="37">
        <v>47052778</v>
      </c>
      <c r="D13" s="36">
        <v>-4453</v>
      </c>
      <c r="E13" s="275">
        <v>-3106187</v>
      </c>
      <c r="F13" s="38">
        <f t="shared" si="0"/>
        <v>55332</v>
      </c>
      <c r="G13" s="274">
        <f t="shared" si="0"/>
        <v>43946591</v>
      </c>
      <c r="H13" s="42"/>
    </row>
    <row r="14" spans="1:12" x14ac:dyDescent="0.2">
      <c r="A14" s="35" t="s">
        <v>64</v>
      </c>
      <c r="B14" s="36">
        <v>7727</v>
      </c>
      <c r="C14" s="37">
        <v>5588953</v>
      </c>
      <c r="D14" s="36">
        <v>-939</v>
      </c>
      <c r="E14" s="275">
        <v>-654999</v>
      </c>
      <c r="F14" s="38">
        <f t="shared" si="0"/>
        <v>6788</v>
      </c>
      <c r="G14" s="274">
        <f t="shared" si="0"/>
        <v>4933954</v>
      </c>
      <c r="H14" s="42"/>
    </row>
    <row r="15" spans="1:12" x14ac:dyDescent="0.2">
      <c r="A15" s="35" t="s">
        <v>11</v>
      </c>
      <c r="B15" s="36">
        <v>10323</v>
      </c>
      <c r="C15" s="37">
        <v>7801449</v>
      </c>
      <c r="D15" s="36">
        <v>-1013</v>
      </c>
      <c r="E15" s="275">
        <v>-706618</v>
      </c>
      <c r="F15" s="38">
        <f t="shared" si="0"/>
        <v>9310</v>
      </c>
      <c r="G15" s="274">
        <f t="shared" si="0"/>
        <v>7094831</v>
      </c>
      <c r="H15" s="42"/>
    </row>
    <row r="16" spans="1:12" x14ac:dyDescent="0.2">
      <c r="A16" s="35" t="s">
        <v>12</v>
      </c>
      <c r="B16" s="36">
        <v>2260</v>
      </c>
      <c r="C16" s="37">
        <v>1576461</v>
      </c>
      <c r="D16" s="36">
        <v>-317</v>
      </c>
      <c r="E16" s="275">
        <v>-221124</v>
      </c>
      <c r="F16" s="38">
        <f t="shared" si="0"/>
        <v>1943</v>
      </c>
      <c r="G16" s="274">
        <f t="shared" si="0"/>
        <v>1355337</v>
      </c>
      <c r="H16" s="42"/>
    </row>
    <row r="17" spans="1:8" x14ac:dyDescent="0.2">
      <c r="A17" s="35" t="s">
        <v>68</v>
      </c>
      <c r="B17" s="43">
        <v>134</v>
      </c>
      <c r="C17" s="37">
        <v>93472</v>
      </c>
      <c r="D17" s="43">
        <v>-19</v>
      </c>
      <c r="E17" s="275">
        <v>-13254</v>
      </c>
      <c r="F17" s="38">
        <f t="shared" si="0"/>
        <v>115</v>
      </c>
      <c r="G17" s="274">
        <f t="shared" si="0"/>
        <v>80218</v>
      </c>
      <c r="H17" s="42"/>
    </row>
    <row r="18" spans="1:8" x14ac:dyDescent="0.2">
      <c r="A18" s="35" t="s">
        <v>63</v>
      </c>
      <c r="B18" s="36">
        <v>3680</v>
      </c>
      <c r="C18" s="37">
        <v>2566981</v>
      </c>
      <c r="D18" s="36">
        <v>-516</v>
      </c>
      <c r="E18" s="275">
        <v>-359935</v>
      </c>
      <c r="F18" s="38">
        <f t="shared" si="0"/>
        <v>3164</v>
      </c>
      <c r="G18" s="274">
        <f t="shared" si="0"/>
        <v>2207046</v>
      </c>
      <c r="H18" s="42"/>
    </row>
    <row r="19" spans="1:8" x14ac:dyDescent="0.2">
      <c r="A19" s="35" t="s">
        <v>208</v>
      </c>
      <c r="B19" s="36">
        <v>2483</v>
      </c>
      <c r="C19" s="37">
        <v>1732015</v>
      </c>
      <c r="D19" s="36">
        <v>-349</v>
      </c>
      <c r="E19" s="275">
        <v>-243445</v>
      </c>
      <c r="F19" s="38">
        <f t="shared" si="0"/>
        <v>2134</v>
      </c>
      <c r="G19" s="274">
        <f t="shared" si="0"/>
        <v>1488570</v>
      </c>
      <c r="H19" s="42"/>
    </row>
    <row r="20" spans="1:8" ht="18" customHeight="1" x14ac:dyDescent="0.2">
      <c r="A20" s="44" t="s">
        <v>116</v>
      </c>
      <c r="B20" s="44"/>
      <c r="C20" s="45"/>
      <c r="D20" s="45">
        <f>SUM(D5:D19)</f>
        <v>0</v>
      </c>
      <c r="E20" s="45">
        <f>SUM(E5:E19)</f>
        <v>0</v>
      </c>
      <c r="F20" s="45"/>
      <c r="G20" s="45"/>
      <c r="H20" s="42"/>
    </row>
  </sheetData>
  <mergeCells count="5">
    <mergeCell ref="E1:G1"/>
    <mergeCell ref="A2:G2"/>
    <mergeCell ref="B3:C3"/>
    <mergeCell ref="D3:E3"/>
    <mergeCell ref="F3:G3"/>
  </mergeCells>
  <pageMargins left="0.7" right="0.7" top="0.75" bottom="0.75" header="0.3" footer="0.3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view="pageBreakPreview" zoomScale="170" zoomScaleNormal="100" zoomScaleSheetLayoutView="170" workbookViewId="0">
      <pane xSplit="2" ySplit="5" topLeftCell="C88" activePane="bottomRight" state="frozen"/>
      <selection pane="topRight" activeCell="C1" sqref="C1"/>
      <selection pane="bottomLeft" activeCell="A6" sqref="A6"/>
      <selection pane="bottomRight" activeCell="F108" sqref="F108"/>
    </sheetView>
  </sheetViews>
  <sheetFormatPr defaultColWidth="10.5" defaultRowHeight="11.25" x14ac:dyDescent="0.2"/>
  <cols>
    <col min="1" max="1" width="13.6640625" style="1" customWidth="1"/>
    <col min="2" max="2" width="13.33203125" style="1" customWidth="1"/>
    <col min="3" max="3" width="10.5" style="1" customWidth="1"/>
    <col min="4" max="4" width="13.1640625" style="1" customWidth="1"/>
    <col min="5" max="5" width="10.5" style="1" customWidth="1"/>
    <col min="6" max="6" width="13.33203125" style="1" customWidth="1"/>
    <col min="7" max="7" width="13.1640625" style="1" customWidth="1"/>
    <col min="8" max="8" width="10.5" style="1" customWidth="1"/>
    <col min="9" max="9" width="13.83203125" style="1" customWidth="1"/>
    <col min="10" max="10" width="10.5" style="1" customWidth="1"/>
    <col min="11" max="11" width="11.83203125" style="1" customWidth="1"/>
    <col min="12" max="12" width="14" style="1" customWidth="1"/>
  </cols>
  <sheetData>
    <row r="1" spans="1:12" ht="43.7" customHeight="1" x14ac:dyDescent="0.2">
      <c r="J1" s="429" t="s">
        <v>3502</v>
      </c>
      <c r="K1" s="429"/>
      <c r="L1" s="429"/>
    </row>
    <row r="2" spans="1:12" ht="32.1" customHeight="1" x14ac:dyDescent="0.2">
      <c r="A2" s="455" t="s">
        <v>73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</row>
    <row r="3" spans="1:12" ht="11.45" customHeight="1" x14ac:dyDescent="0.2">
      <c r="A3"/>
      <c r="B3"/>
      <c r="C3"/>
      <c r="D3"/>
      <c r="E3"/>
      <c r="F3"/>
      <c r="G3"/>
      <c r="H3"/>
      <c r="I3"/>
      <c r="J3"/>
      <c r="K3"/>
      <c r="L3"/>
    </row>
    <row r="4" spans="1:12" ht="27.95" customHeight="1" x14ac:dyDescent="0.2">
      <c r="A4" s="456" t="s">
        <v>3449</v>
      </c>
      <c r="B4" s="458" t="s">
        <v>2</v>
      </c>
      <c r="C4" s="460" t="s">
        <v>3</v>
      </c>
      <c r="D4" s="460"/>
      <c r="E4" s="460"/>
      <c r="F4" s="460"/>
      <c r="G4" s="460"/>
      <c r="H4" s="460" t="s">
        <v>4</v>
      </c>
      <c r="I4" s="460"/>
      <c r="J4" s="460"/>
      <c r="K4" s="460"/>
      <c r="L4" s="460"/>
    </row>
    <row r="5" spans="1:12" ht="20.65" customHeight="1" x14ac:dyDescent="0.2">
      <c r="A5" s="457"/>
      <c r="B5" s="459"/>
      <c r="C5" s="210" t="s">
        <v>5</v>
      </c>
      <c r="D5" s="209" t="s">
        <v>7</v>
      </c>
      <c r="E5" s="210" t="s">
        <v>8</v>
      </c>
      <c r="F5" s="209" t="s">
        <v>9</v>
      </c>
      <c r="G5" s="237" t="s">
        <v>10</v>
      </c>
      <c r="H5" s="210" t="s">
        <v>5</v>
      </c>
      <c r="I5" s="209" t="s">
        <v>7</v>
      </c>
      <c r="J5" s="210" t="s">
        <v>8</v>
      </c>
      <c r="K5" s="209" t="s">
        <v>9</v>
      </c>
      <c r="L5" s="210" t="s">
        <v>10</v>
      </c>
    </row>
    <row r="6" spans="1:12" ht="21.95" customHeight="1" x14ac:dyDescent="0.2">
      <c r="A6" s="461" t="s">
        <v>11</v>
      </c>
      <c r="B6" s="461"/>
      <c r="C6" s="225">
        <v>2756</v>
      </c>
      <c r="D6" s="225">
        <v>727</v>
      </c>
      <c r="E6" s="225">
        <v>179</v>
      </c>
      <c r="F6" s="225">
        <v>643</v>
      </c>
      <c r="G6" s="265">
        <v>4305</v>
      </c>
      <c r="H6" s="224">
        <v>128923</v>
      </c>
      <c r="I6" s="224">
        <v>34008</v>
      </c>
      <c r="J6" s="224">
        <v>8374</v>
      </c>
      <c r="K6" s="224">
        <v>30080</v>
      </c>
      <c r="L6" s="265">
        <v>201385</v>
      </c>
    </row>
    <row r="7" spans="1:12" ht="33" customHeight="1" x14ac:dyDescent="0.2">
      <c r="A7" s="461" t="s">
        <v>74</v>
      </c>
      <c r="B7" s="461"/>
      <c r="C7" s="225">
        <v>58262</v>
      </c>
      <c r="D7" s="224">
        <v>10270</v>
      </c>
      <c r="E7" s="224">
        <v>3188</v>
      </c>
      <c r="F7" s="224">
        <v>13789</v>
      </c>
      <c r="G7" s="265">
        <v>85509</v>
      </c>
      <c r="H7" s="224">
        <v>3996142</v>
      </c>
      <c r="I7" s="224">
        <v>704411</v>
      </c>
      <c r="J7" s="224">
        <v>218662</v>
      </c>
      <c r="K7" s="224">
        <v>945776</v>
      </c>
      <c r="L7" s="265">
        <v>5864991</v>
      </c>
    </row>
    <row r="8" spans="1:12" ht="21.95" customHeight="1" x14ac:dyDescent="0.2">
      <c r="A8" s="461" t="s">
        <v>12</v>
      </c>
      <c r="B8" s="461"/>
      <c r="C8" s="225">
        <v>3615</v>
      </c>
      <c r="D8" s="225">
        <v>658</v>
      </c>
      <c r="E8" s="225">
        <v>410</v>
      </c>
      <c r="F8" s="225">
        <v>912</v>
      </c>
      <c r="G8" s="265">
        <v>5595</v>
      </c>
      <c r="H8" s="224">
        <v>161247</v>
      </c>
      <c r="I8" s="224">
        <v>29349</v>
      </c>
      <c r="J8" s="224">
        <v>18288</v>
      </c>
      <c r="K8" s="224">
        <v>40680</v>
      </c>
      <c r="L8" s="265">
        <v>249564</v>
      </c>
    </row>
    <row r="9" spans="1:12" ht="11.45" customHeight="1" x14ac:dyDescent="0.2">
      <c r="A9" s="461" t="s">
        <v>13</v>
      </c>
      <c r="B9" s="461"/>
      <c r="C9" s="225">
        <v>22142</v>
      </c>
      <c r="D9" s="224">
        <v>1708</v>
      </c>
      <c r="E9" s="225">
        <v>860</v>
      </c>
      <c r="F9" s="224">
        <v>3540</v>
      </c>
      <c r="G9" s="265">
        <v>28250</v>
      </c>
      <c r="H9" s="224">
        <v>830250</v>
      </c>
      <c r="I9" s="224">
        <v>64044</v>
      </c>
      <c r="J9" s="224">
        <v>32248</v>
      </c>
      <c r="K9" s="224">
        <v>132738</v>
      </c>
      <c r="L9" s="265">
        <v>1059280</v>
      </c>
    </row>
    <row r="10" spans="1:12" ht="11.45" customHeight="1" x14ac:dyDescent="0.2">
      <c r="A10" s="461" t="s">
        <v>14</v>
      </c>
      <c r="B10" s="461"/>
      <c r="C10" s="225">
        <v>7341</v>
      </c>
      <c r="D10" s="224">
        <v>1010</v>
      </c>
      <c r="E10" s="225">
        <v>902</v>
      </c>
      <c r="F10" s="224">
        <v>2755</v>
      </c>
      <c r="G10" s="265">
        <v>12008</v>
      </c>
      <c r="H10" s="224">
        <v>317004</v>
      </c>
      <c r="I10" s="224">
        <v>43615</v>
      </c>
      <c r="J10" s="224">
        <v>38950</v>
      </c>
      <c r="K10" s="224">
        <v>118967</v>
      </c>
      <c r="L10" s="265">
        <v>518536</v>
      </c>
    </row>
    <row r="11" spans="1:12" ht="11.45" customHeight="1" x14ac:dyDescent="0.2">
      <c r="A11" s="461" t="s">
        <v>15</v>
      </c>
      <c r="B11" s="461"/>
      <c r="C11" s="225">
        <v>69213</v>
      </c>
      <c r="D11" s="224">
        <v>8593</v>
      </c>
      <c r="E11" s="224">
        <v>3242</v>
      </c>
      <c r="F11" s="224">
        <v>10362</v>
      </c>
      <c r="G11" s="265">
        <v>91410</v>
      </c>
      <c r="H11" s="224">
        <v>2847017</v>
      </c>
      <c r="I11" s="224">
        <v>353467</v>
      </c>
      <c r="J11" s="224">
        <v>133357</v>
      </c>
      <c r="K11" s="224">
        <v>426232</v>
      </c>
      <c r="L11" s="265">
        <v>3760073</v>
      </c>
    </row>
    <row r="12" spans="1:12" ht="11.45" customHeight="1" x14ac:dyDescent="0.2">
      <c r="A12" s="461" t="s">
        <v>16</v>
      </c>
      <c r="B12" s="461"/>
      <c r="C12" s="225">
        <v>35186</v>
      </c>
      <c r="D12" s="224">
        <v>6184</v>
      </c>
      <c r="E12" s="224">
        <v>1717</v>
      </c>
      <c r="F12" s="224">
        <v>9718</v>
      </c>
      <c r="G12" s="265">
        <v>52805</v>
      </c>
      <c r="H12" s="224">
        <v>1482121</v>
      </c>
      <c r="I12" s="224">
        <v>260485</v>
      </c>
      <c r="J12" s="224">
        <v>72325</v>
      </c>
      <c r="K12" s="224">
        <v>409346</v>
      </c>
      <c r="L12" s="265">
        <v>2224277</v>
      </c>
    </row>
    <row r="13" spans="1:12" ht="11.45" customHeight="1" x14ac:dyDescent="0.2">
      <c r="A13" s="461" t="s">
        <v>17</v>
      </c>
      <c r="B13" s="461"/>
      <c r="C13" s="225">
        <v>52636</v>
      </c>
      <c r="D13" s="224">
        <v>6531</v>
      </c>
      <c r="E13" s="224">
        <v>2507</v>
      </c>
      <c r="F13" s="224">
        <v>9903</v>
      </c>
      <c r="G13" s="265">
        <v>71577</v>
      </c>
      <c r="H13" s="224">
        <v>2236812</v>
      </c>
      <c r="I13" s="224">
        <v>277542</v>
      </c>
      <c r="J13" s="224">
        <v>106536</v>
      </c>
      <c r="K13" s="224">
        <v>420837</v>
      </c>
      <c r="L13" s="265">
        <v>3041727</v>
      </c>
    </row>
    <row r="14" spans="1:12" ht="21.95" customHeight="1" x14ac:dyDescent="0.2">
      <c r="A14" s="461" t="s">
        <v>75</v>
      </c>
      <c r="B14" s="461"/>
      <c r="C14" s="225">
        <v>120358</v>
      </c>
      <c r="D14" s="224">
        <v>18389</v>
      </c>
      <c r="E14" s="224">
        <v>6092</v>
      </c>
      <c r="F14" s="224">
        <v>24185</v>
      </c>
      <c r="G14" s="265">
        <v>169024</v>
      </c>
      <c r="H14" s="224">
        <v>7236225</v>
      </c>
      <c r="I14" s="224">
        <v>1105592</v>
      </c>
      <c r="J14" s="224">
        <v>366266</v>
      </c>
      <c r="K14" s="224">
        <v>1454062</v>
      </c>
      <c r="L14" s="265">
        <v>10162145</v>
      </c>
    </row>
    <row r="15" spans="1:12" ht="11.45" customHeight="1" x14ac:dyDescent="0.2">
      <c r="A15" s="461" t="s">
        <v>19</v>
      </c>
      <c r="B15" s="461"/>
      <c r="C15" s="225">
        <v>19188</v>
      </c>
      <c r="D15" s="224">
        <v>1696</v>
      </c>
      <c r="E15" s="225">
        <v>456</v>
      </c>
      <c r="F15" s="224">
        <v>10113</v>
      </c>
      <c r="G15" s="265">
        <v>31453</v>
      </c>
      <c r="H15" s="224">
        <v>760356</v>
      </c>
      <c r="I15" s="224">
        <v>67207</v>
      </c>
      <c r="J15" s="224">
        <v>18070</v>
      </c>
      <c r="K15" s="224">
        <v>400745</v>
      </c>
      <c r="L15" s="265">
        <v>1246378</v>
      </c>
    </row>
    <row r="16" spans="1:12" ht="11.45" customHeight="1" x14ac:dyDescent="0.2">
      <c r="A16" s="461" t="s">
        <v>20</v>
      </c>
      <c r="B16" s="461"/>
      <c r="C16" s="225">
        <v>1052</v>
      </c>
      <c r="D16" s="225">
        <v>317</v>
      </c>
      <c r="E16" s="225">
        <v>36</v>
      </c>
      <c r="F16" s="225">
        <v>374</v>
      </c>
      <c r="G16" s="265">
        <v>1779</v>
      </c>
      <c r="H16" s="224">
        <v>39521</v>
      </c>
      <c r="I16" s="224">
        <v>11909</v>
      </c>
      <c r="J16" s="224">
        <v>1353</v>
      </c>
      <c r="K16" s="224">
        <v>14050</v>
      </c>
      <c r="L16" s="265">
        <v>66833</v>
      </c>
    </row>
    <row r="17" spans="1:12" ht="11.45" customHeight="1" x14ac:dyDescent="0.2">
      <c r="A17" s="461" t="s">
        <v>21</v>
      </c>
      <c r="B17" s="461"/>
      <c r="C17" s="225">
        <v>15408</v>
      </c>
      <c r="D17" s="224">
        <v>1588</v>
      </c>
      <c r="E17" s="225">
        <v>616</v>
      </c>
      <c r="F17" s="224">
        <v>5766</v>
      </c>
      <c r="G17" s="265">
        <v>23378</v>
      </c>
      <c r="H17" s="224">
        <v>608258</v>
      </c>
      <c r="I17" s="224">
        <v>62689</v>
      </c>
      <c r="J17" s="224">
        <v>24317</v>
      </c>
      <c r="K17" s="224">
        <v>227621</v>
      </c>
      <c r="L17" s="265">
        <v>922885</v>
      </c>
    </row>
    <row r="18" spans="1:12" ht="11.45" customHeight="1" x14ac:dyDescent="0.2">
      <c r="A18" s="461" t="s">
        <v>22</v>
      </c>
      <c r="B18" s="461"/>
      <c r="C18" s="225">
        <v>9261</v>
      </c>
      <c r="D18" s="224">
        <v>1410</v>
      </c>
      <c r="E18" s="225">
        <v>247</v>
      </c>
      <c r="F18" s="224">
        <v>3634</v>
      </c>
      <c r="G18" s="265">
        <v>14552</v>
      </c>
      <c r="H18" s="224">
        <v>356179</v>
      </c>
      <c r="I18" s="224">
        <v>54228</v>
      </c>
      <c r="J18" s="224">
        <v>9500</v>
      </c>
      <c r="K18" s="224">
        <v>139764</v>
      </c>
      <c r="L18" s="265">
        <v>559671</v>
      </c>
    </row>
    <row r="19" spans="1:12" ht="11.45" customHeight="1" x14ac:dyDescent="0.2">
      <c r="A19" s="461" t="s">
        <v>76</v>
      </c>
      <c r="B19" s="461"/>
      <c r="C19" s="225">
        <v>78373</v>
      </c>
      <c r="D19" s="224">
        <v>8073</v>
      </c>
      <c r="E19" s="224">
        <v>2044</v>
      </c>
      <c r="F19" s="224">
        <v>31302</v>
      </c>
      <c r="G19" s="265">
        <v>119792</v>
      </c>
      <c r="H19" s="224">
        <v>3320337</v>
      </c>
      <c r="I19" s="224">
        <v>342019</v>
      </c>
      <c r="J19" s="224">
        <v>86595</v>
      </c>
      <c r="K19" s="224">
        <v>1326135</v>
      </c>
      <c r="L19" s="265">
        <v>5075086</v>
      </c>
    </row>
    <row r="20" spans="1:12" ht="21.95" customHeight="1" x14ac:dyDescent="0.2">
      <c r="A20" s="461" t="s">
        <v>24</v>
      </c>
      <c r="B20" s="461"/>
      <c r="C20" s="225">
        <v>2292</v>
      </c>
      <c r="D20" s="224">
        <v>1909</v>
      </c>
      <c r="E20" s="225">
        <v>18</v>
      </c>
      <c r="F20" s="224">
        <v>1755</v>
      </c>
      <c r="G20" s="265">
        <v>5974</v>
      </c>
      <c r="H20" s="224">
        <v>92948</v>
      </c>
      <c r="I20" s="224">
        <v>77416</v>
      </c>
      <c r="J20" s="225">
        <v>730</v>
      </c>
      <c r="K20" s="224">
        <v>71170</v>
      </c>
      <c r="L20" s="265">
        <v>242264</v>
      </c>
    </row>
    <row r="21" spans="1:12" ht="33" customHeight="1" x14ac:dyDescent="0.2">
      <c r="A21" s="461" t="s">
        <v>77</v>
      </c>
      <c r="B21" s="461"/>
      <c r="C21" s="225">
        <v>36292</v>
      </c>
      <c r="D21" s="224">
        <v>27933</v>
      </c>
      <c r="E21" s="225">
        <v>303</v>
      </c>
      <c r="F21" s="224">
        <v>20632</v>
      </c>
      <c r="G21" s="265">
        <v>85160</v>
      </c>
      <c r="H21" s="224">
        <v>2145583</v>
      </c>
      <c r="I21" s="224">
        <v>1651399</v>
      </c>
      <c r="J21" s="224">
        <v>17913</v>
      </c>
      <c r="K21" s="224">
        <v>1219763</v>
      </c>
      <c r="L21" s="265">
        <v>5034658</v>
      </c>
    </row>
    <row r="22" spans="1:12" ht="21.95" customHeight="1" x14ac:dyDescent="0.2">
      <c r="A22" s="461" t="s">
        <v>26</v>
      </c>
      <c r="B22" s="461"/>
      <c r="C22" s="225">
        <v>22616</v>
      </c>
      <c r="D22" s="224">
        <v>1144</v>
      </c>
      <c r="E22" s="225">
        <v>28</v>
      </c>
      <c r="F22" s="224">
        <v>1532</v>
      </c>
      <c r="G22" s="265">
        <v>25320</v>
      </c>
      <c r="H22" s="224">
        <v>906770</v>
      </c>
      <c r="I22" s="224">
        <v>45867</v>
      </c>
      <c r="J22" s="224">
        <v>1122</v>
      </c>
      <c r="K22" s="224">
        <v>61425</v>
      </c>
      <c r="L22" s="265">
        <v>1015184</v>
      </c>
    </row>
    <row r="23" spans="1:12" ht="11.45" customHeight="1" x14ac:dyDescent="0.2">
      <c r="A23" s="461" t="s">
        <v>27</v>
      </c>
      <c r="B23" s="461"/>
      <c r="C23" s="225">
        <v>366</v>
      </c>
      <c r="D23" s="225">
        <v>1</v>
      </c>
      <c r="E23" s="225">
        <v>331</v>
      </c>
      <c r="F23" s="225">
        <v>107</v>
      </c>
      <c r="G23" s="269">
        <v>805</v>
      </c>
      <c r="H23" s="224">
        <v>16087</v>
      </c>
      <c r="I23" s="225">
        <v>44</v>
      </c>
      <c r="J23" s="224">
        <v>14549</v>
      </c>
      <c r="K23" s="224">
        <v>4703</v>
      </c>
      <c r="L23" s="265">
        <v>35383</v>
      </c>
    </row>
    <row r="24" spans="1:12" ht="11.45" customHeight="1" x14ac:dyDescent="0.2">
      <c r="A24" s="461" t="s">
        <v>28</v>
      </c>
      <c r="B24" s="461"/>
      <c r="C24" s="225">
        <v>3644</v>
      </c>
      <c r="D24" s="225">
        <v>22</v>
      </c>
      <c r="E24" s="224">
        <v>3601</v>
      </c>
      <c r="F24" s="224">
        <v>1306</v>
      </c>
      <c r="G24" s="265">
        <v>8573</v>
      </c>
      <c r="H24" s="224">
        <v>130228</v>
      </c>
      <c r="I24" s="225">
        <v>786</v>
      </c>
      <c r="J24" s="224">
        <v>128690</v>
      </c>
      <c r="K24" s="224">
        <v>46674</v>
      </c>
      <c r="L24" s="265">
        <v>306378</v>
      </c>
    </row>
    <row r="25" spans="1:12" ht="11.45" customHeight="1" x14ac:dyDescent="0.2">
      <c r="A25" s="461" t="s">
        <v>78</v>
      </c>
      <c r="B25" s="461"/>
      <c r="C25" s="225">
        <v>24621</v>
      </c>
      <c r="D25" s="225">
        <v>247</v>
      </c>
      <c r="E25" s="224">
        <v>22720</v>
      </c>
      <c r="F25" s="224">
        <v>7069</v>
      </c>
      <c r="G25" s="265">
        <v>54657</v>
      </c>
      <c r="H25" s="224">
        <v>1006466</v>
      </c>
      <c r="I25" s="224">
        <v>10098</v>
      </c>
      <c r="J25" s="224">
        <v>928757</v>
      </c>
      <c r="K25" s="224">
        <v>288968</v>
      </c>
      <c r="L25" s="265">
        <v>2234289</v>
      </c>
    </row>
    <row r="26" spans="1:12" ht="21.95" customHeight="1" x14ac:dyDescent="0.2">
      <c r="A26" s="461" t="s">
        <v>29</v>
      </c>
      <c r="B26" s="461"/>
      <c r="C26" s="225">
        <v>58408</v>
      </c>
      <c r="D26" s="225">
        <v>910</v>
      </c>
      <c r="E26" s="224">
        <v>40753</v>
      </c>
      <c r="F26" s="224">
        <v>4876</v>
      </c>
      <c r="G26" s="265">
        <v>104947</v>
      </c>
      <c r="H26" s="224">
        <v>2417068</v>
      </c>
      <c r="I26" s="224">
        <v>37658</v>
      </c>
      <c r="J26" s="224">
        <v>1686460</v>
      </c>
      <c r="K26" s="224">
        <v>201781</v>
      </c>
      <c r="L26" s="265">
        <v>4342967</v>
      </c>
    </row>
    <row r="27" spans="1:12" ht="33" customHeight="1" x14ac:dyDescent="0.2">
      <c r="A27" s="461" t="s">
        <v>30</v>
      </c>
      <c r="B27" s="461"/>
      <c r="C27" s="225">
        <v>246</v>
      </c>
      <c r="D27" s="225">
        <v>931</v>
      </c>
      <c r="E27" s="224">
        <v>12599</v>
      </c>
      <c r="F27" s="224">
        <v>9199</v>
      </c>
      <c r="G27" s="265">
        <v>22975</v>
      </c>
      <c r="H27" s="224">
        <v>9075</v>
      </c>
      <c r="I27" s="224">
        <v>34332</v>
      </c>
      <c r="J27" s="224">
        <v>464591</v>
      </c>
      <c r="K27" s="224">
        <v>339213</v>
      </c>
      <c r="L27" s="265">
        <v>847211</v>
      </c>
    </row>
    <row r="28" spans="1:12" ht="11.45" customHeight="1" x14ac:dyDescent="0.2">
      <c r="A28" s="461" t="s">
        <v>31</v>
      </c>
      <c r="B28" s="461"/>
      <c r="C28" s="225">
        <v>15818</v>
      </c>
      <c r="D28" s="225">
        <v>59</v>
      </c>
      <c r="E28" s="225">
        <v>33</v>
      </c>
      <c r="F28" s="224">
        <v>2274</v>
      </c>
      <c r="G28" s="265">
        <v>18184</v>
      </c>
      <c r="H28" s="224">
        <v>582473</v>
      </c>
      <c r="I28" s="224">
        <v>2173</v>
      </c>
      <c r="J28" s="224">
        <v>1215</v>
      </c>
      <c r="K28" s="224">
        <v>83736</v>
      </c>
      <c r="L28" s="265">
        <v>669597</v>
      </c>
    </row>
    <row r="29" spans="1:12" ht="11.45" customHeight="1" x14ac:dyDescent="0.2">
      <c r="A29" s="461" t="s">
        <v>32</v>
      </c>
      <c r="B29" s="461"/>
      <c r="C29" s="225">
        <v>1339</v>
      </c>
      <c r="D29" s="224">
        <v>6418</v>
      </c>
      <c r="E29" s="225">
        <v>755</v>
      </c>
      <c r="F29" s="224">
        <v>11686</v>
      </c>
      <c r="G29" s="265">
        <v>20198</v>
      </c>
      <c r="H29" s="224">
        <v>49599</v>
      </c>
      <c r="I29" s="224">
        <v>237736</v>
      </c>
      <c r="J29" s="224">
        <v>27968</v>
      </c>
      <c r="K29" s="224">
        <v>432879</v>
      </c>
      <c r="L29" s="265">
        <v>748182</v>
      </c>
    </row>
    <row r="30" spans="1:12" ht="11.45" customHeight="1" x14ac:dyDescent="0.2">
      <c r="A30" s="461" t="s">
        <v>33</v>
      </c>
      <c r="B30" s="461"/>
      <c r="C30" s="225">
        <v>367</v>
      </c>
      <c r="D30" s="224">
        <v>3125</v>
      </c>
      <c r="E30" s="225">
        <v>73</v>
      </c>
      <c r="F30" s="224">
        <v>9293</v>
      </c>
      <c r="G30" s="265">
        <v>12858</v>
      </c>
      <c r="H30" s="224">
        <v>13157</v>
      </c>
      <c r="I30" s="224">
        <v>112022</v>
      </c>
      <c r="J30" s="224">
        <v>2617</v>
      </c>
      <c r="K30" s="224">
        <v>333132</v>
      </c>
      <c r="L30" s="265">
        <v>460928</v>
      </c>
    </row>
    <row r="31" spans="1:12" ht="11.45" customHeight="1" x14ac:dyDescent="0.2">
      <c r="A31" s="461" t="s">
        <v>34</v>
      </c>
      <c r="B31" s="461"/>
      <c r="C31" s="225">
        <v>335</v>
      </c>
      <c r="D31" s="225">
        <v>29</v>
      </c>
      <c r="E31" s="224">
        <v>12233</v>
      </c>
      <c r="F31" s="224">
        <v>3923</v>
      </c>
      <c r="G31" s="265">
        <v>16520</v>
      </c>
      <c r="H31" s="224">
        <v>11774</v>
      </c>
      <c r="I31" s="224">
        <v>1018</v>
      </c>
      <c r="J31" s="224">
        <v>429929</v>
      </c>
      <c r="K31" s="224">
        <v>137873</v>
      </c>
      <c r="L31" s="265">
        <v>580594</v>
      </c>
    </row>
    <row r="32" spans="1:12" ht="11.45" customHeight="1" x14ac:dyDescent="0.2">
      <c r="A32" s="461" t="s">
        <v>35</v>
      </c>
      <c r="B32" s="461"/>
      <c r="C32" s="225">
        <v>13097</v>
      </c>
      <c r="D32" s="225">
        <v>169</v>
      </c>
      <c r="E32" s="225">
        <v>61</v>
      </c>
      <c r="F32" s="225">
        <v>316</v>
      </c>
      <c r="G32" s="265">
        <v>13643</v>
      </c>
      <c r="H32" s="224">
        <v>471448</v>
      </c>
      <c r="I32" s="224">
        <v>6084</v>
      </c>
      <c r="J32" s="224">
        <v>2196</v>
      </c>
      <c r="K32" s="224">
        <v>11376</v>
      </c>
      <c r="L32" s="265">
        <v>491104</v>
      </c>
    </row>
    <row r="33" spans="1:12" ht="11.45" customHeight="1" x14ac:dyDescent="0.2">
      <c r="A33" s="461" t="s">
        <v>36</v>
      </c>
      <c r="B33" s="461"/>
      <c r="C33" s="225">
        <v>33222</v>
      </c>
      <c r="D33" s="224">
        <v>2740</v>
      </c>
      <c r="E33" s="225">
        <v>63</v>
      </c>
      <c r="F33" s="224">
        <v>7526</v>
      </c>
      <c r="G33" s="265">
        <v>43551</v>
      </c>
      <c r="H33" s="224">
        <v>1218499</v>
      </c>
      <c r="I33" s="224">
        <v>100496</v>
      </c>
      <c r="J33" s="224">
        <v>2310</v>
      </c>
      <c r="K33" s="224">
        <v>276037</v>
      </c>
      <c r="L33" s="265">
        <v>1597342</v>
      </c>
    </row>
    <row r="34" spans="1:12" ht="11.45" customHeight="1" x14ac:dyDescent="0.2">
      <c r="A34" s="461" t="s">
        <v>37</v>
      </c>
      <c r="B34" s="461"/>
      <c r="C34" s="225">
        <v>917</v>
      </c>
      <c r="D34" s="225">
        <v>28</v>
      </c>
      <c r="E34" s="224">
        <v>6665</v>
      </c>
      <c r="F34" s="224">
        <v>5141</v>
      </c>
      <c r="G34" s="265">
        <v>12751</v>
      </c>
      <c r="H34" s="224">
        <v>32869</v>
      </c>
      <c r="I34" s="224">
        <v>1005</v>
      </c>
      <c r="J34" s="224">
        <v>238896</v>
      </c>
      <c r="K34" s="224">
        <v>184270</v>
      </c>
      <c r="L34" s="265">
        <v>457040</v>
      </c>
    </row>
    <row r="35" spans="1:12" ht="11.45" customHeight="1" x14ac:dyDescent="0.2">
      <c r="A35" s="461" t="s">
        <v>38</v>
      </c>
      <c r="B35" s="461"/>
      <c r="C35" s="225">
        <v>11148</v>
      </c>
      <c r="D35" s="225">
        <v>75</v>
      </c>
      <c r="E35" s="225">
        <v>22</v>
      </c>
      <c r="F35" s="224">
        <v>2507</v>
      </c>
      <c r="G35" s="265">
        <v>13752</v>
      </c>
      <c r="H35" s="224">
        <v>416953</v>
      </c>
      <c r="I35" s="224">
        <v>2804</v>
      </c>
      <c r="J35" s="225">
        <v>823</v>
      </c>
      <c r="K35" s="224">
        <v>93765</v>
      </c>
      <c r="L35" s="265">
        <v>514345</v>
      </c>
    </row>
    <row r="36" spans="1:12" ht="11.45" customHeight="1" x14ac:dyDescent="0.2">
      <c r="A36" s="461" t="s">
        <v>39</v>
      </c>
      <c r="B36" s="461"/>
      <c r="C36" s="225">
        <v>735</v>
      </c>
      <c r="D36" s="224">
        <v>7409</v>
      </c>
      <c r="E36" s="225">
        <v>85</v>
      </c>
      <c r="F36" s="224">
        <v>13401</v>
      </c>
      <c r="G36" s="265">
        <v>21630</v>
      </c>
      <c r="H36" s="224">
        <v>26614</v>
      </c>
      <c r="I36" s="224">
        <v>268274</v>
      </c>
      <c r="J36" s="224">
        <v>3078</v>
      </c>
      <c r="K36" s="224">
        <v>485240</v>
      </c>
      <c r="L36" s="265">
        <v>783206</v>
      </c>
    </row>
    <row r="37" spans="1:12" ht="11.45" customHeight="1" x14ac:dyDescent="0.2">
      <c r="A37" s="461" t="s">
        <v>40</v>
      </c>
      <c r="B37" s="461"/>
      <c r="C37" s="225">
        <v>13145</v>
      </c>
      <c r="D37" s="225">
        <v>184</v>
      </c>
      <c r="E37" s="225">
        <v>34</v>
      </c>
      <c r="F37" s="224">
        <v>1996</v>
      </c>
      <c r="G37" s="265">
        <v>15359</v>
      </c>
      <c r="H37" s="224">
        <v>477372</v>
      </c>
      <c r="I37" s="224">
        <v>6682</v>
      </c>
      <c r="J37" s="224">
        <v>1235</v>
      </c>
      <c r="K37" s="224">
        <v>72485</v>
      </c>
      <c r="L37" s="265">
        <v>557774</v>
      </c>
    </row>
    <row r="38" spans="1:12" ht="11.45" customHeight="1" x14ac:dyDescent="0.2">
      <c r="A38" s="461" t="s">
        <v>41</v>
      </c>
      <c r="B38" s="461"/>
      <c r="C38" s="225">
        <v>292</v>
      </c>
      <c r="D38" s="225">
        <v>51</v>
      </c>
      <c r="E38" s="224">
        <v>7029</v>
      </c>
      <c r="F38" s="224">
        <v>10163</v>
      </c>
      <c r="G38" s="265">
        <v>17535</v>
      </c>
      <c r="H38" s="224">
        <v>10742</v>
      </c>
      <c r="I38" s="224">
        <v>1876</v>
      </c>
      <c r="J38" s="224">
        <v>258545</v>
      </c>
      <c r="K38" s="224">
        <v>373820</v>
      </c>
      <c r="L38" s="265">
        <v>644983</v>
      </c>
    </row>
    <row r="39" spans="1:12" ht="11.45" customHeight="1" x14ac:dyDescent="0.2">
      <c r="A39" s="461" t="s">
        <v>42</v>
      </c>
      <c r="B39" s="461"/>
      <c r="C39" s="225">
        <v>16635</v>
      </c>
      <c r="D39" s="225">
        <v>176</v>
      </c>
      <c r="E39" s="225">
        <v>53</v>
      </c>
      <c r="F39" s="224">
        <v>20650</v>
      </c>
      <c r="G39" s="265">
        <v>37514</v>
      </c>
      <c r="H39" s="224">
        <v>603186</v>
      </c>
      <c r="I39" s="224">
        <v>6382</v>
      </c>
      <c r="J39" s="224">
        <v>1922</v>
      </c>
      <c r="K39" s="224">
        <v>748769</v>
      </c>
      <c r="L39" s="265">
        <v>1360259</v>
      </c>
    </row>
    <row r="40" spans="1:12" ht="11.45" customHeight="1" x14ac:dyDescent="0.2">
      <c r="A40" s="461" t="s">
        <v>43</v>
      </c>
      <c r="B40" s="461"/>
      <c r="C40" s="225">
        <v>1465</v>
      </c>
      <c r="D40" s="225">
        <v>39</v>
      </c>
      <c r="E40" s="224">
        <v>8873</v>
      </c>
      <c r="F40" s="224">
        <v>5075</v>
      </c>
      <c r="G40" s="265">
        <v>15452</v>
      </c>
      <c r="H40" s="224">
        <v>52196</v>
      </c>
      <c r="I40" s="224">
        <v>1390</v>
      </c>
      <c r="J40" s="224">
        <v>316122</v>
      </c>
      <c r="K40" s="224">
        <v>180809</v>
      </c>
      <c r="L40" s="265">
        <v>550517</v>
      </c>
    </row>
    <row r="41" spans="1:12" ht="11.45" customHeight="1" x14ac:dyDescent="0.2">
      <c r="A41" s="461" t="s">
        <v>44</v>
      </c>
      <c r="B41" s="461"/>
      <c r="C41" s="225">
        <v>317</v>
      </c>
      <c r="D41" s="224">
        <v>9111</v>
      </c>
      <c r="E41" s="225">
        <v>154</v>
      </c>
      <c r="F41" s="225">
        <v>160</v>
      </c>
      <c r="G41" s="265">
        <v>9742</v>
      </c>
      <c r="H41" s="224">
        <v>11278</v>
      </c>
      <c r="I41" s="224">
        <v>324139</v>
      </c>
      <c r="J41" s="224">
        <v>5478</v>
      </c>
      <c r="K41" s="224">
        <v>5692</v>
      </c>
      <c r="L41" s="265">
        <v>346587</v>
      </c>
    </row>
    <row r="42" spans="1:12" ht="11.45" customHeight="1" x14ac:dyDescent="0.2">
      <c r="A42" s="461" t="s">
        <v>45</v>
      </c>
      <c r="B42" s="461"/>
      <c r="C42" s="225">
        <v>19181</v>
      </c>
      <c r="D42" s="225">
        <v>251</v>
      </c>
      <c r="E42" s="225">
        <v>49</v>
      </c>
      <c r="F42" s="224">
        <v>7337</v>
      </c>
      <c r="G42" s="265">
        <v>26818</v>
      </c>
      <c r="H42" s="224">
        <v>705462</v>
      </c>
      <c r="I42" s="224">
        <v>9232</v>
      </c>
      <c r="J42" s="224">
        <v>1803</v>
      </c>
      <c r="K42" s="224">
        <v>269848</v>
      </c>
      <c r="L42" s="265">
        <v>986345</v>
      </c>
    </row>
    <row r="43" spans="1:12" ht="11.45" customHeight="1" x14ac:dyDescent="0.2">
      <c r="A43" s="461" t="s">
        <v>46</v>
      </c>
      <c r="B43" s="461"/>
      <c r="C43" s="225">
        <v>666</v>
      </c>
      <c r="D43" s="225">
        <v>293</v>
      </c>
      <c r="E43" s="224">
        <v>9648</v>
      </c>
      <c r="F43" s="224">
        <v>15289</v>
      </c>
      <c r="G43" s="265">
        <v>25896</v>
      </c>
      <c r="H43" s="224">
        <v>24018</v>
      </c>
      <c r="I43" s="224">
        <v>10567</v>
      </c>
      <c r="J43" s="224">
        <v>347938</v>
      </c>
      <c r="K43" s="224">
        <v>551372</v>
      </c>
      <c r="L43" s="265">
        <v>933895</v>
      </c>
    </row>
    <row r="44" spans="1:12" ht="11.45" customHeight="1" x14ac:dyDescent="0.2">
      <c r="A44" s="461" t="s">
        <v>47</v>
      </c>
      <c r="B44" s="461"/>
      <c r="C44" s="225">
        <v>16064</v>
      </c>
      <c r="D44" s="225">
        <v>212</v>
      </c>
      <c r="E44" s="225">
        <v>96</v>
      </c>
      <c r="F44" s="224">
        <v>1925</v>
      </c>
      <c r="G44" s="265">
        <v>18297</v>
      </c>
      <c r="H44" s="224">
        <v>580298</v>
      </c>
      <c r="I44" s="224">
        <v>7657</v>
      </c>
      <c r="J44" s="224">
        <v>3468</v>
      </c>
      <c r="K44" s="224">
        <v>69540</v>
      </c>
      <c r="L44" s="265">
        <v>660963</v>
      </c>
    </row>
    <row r="45" spans="1:12" ht="11.45" customHeight="1" x14ac:dyDescent="0.2">
      <c r="A45" s="461" t="s">
        <v>48</v>
      </c>
      <c r="B45" s="461"/>
      <c r="C45" s="225">
        <v>22144</v>
      </c>
      <c r="D45" s="224">
        <v>19660</v>
      </c>
      <c r="E45" s="224">
        <v>1199</v>
      </c>
      <c r="F45" s="224">
        <v>16698</v>
      </c>
      <c r="G45" s="265">
        <v>59701</v>
      </c>
      <c r="H45" s="224">
        <v>788048</v>
      </c>
      <c r="I45" s="224">
        <v>699649</v>
      </c>
      <c r="J45" s="224">
        <v>42669</v>
      </c>
      <c r="K45" s="224">
        <v>594239</v>
      </c>
      <c r="L45" s="265">
        <v>2124605</v>
      </c>
    </row>
    <row r="46" spans="1:12" ht="11.45" customHeight="1" x14ac:dyDescent="0.2">
      <c r="A46" s="461" t="s">
        <v>49</v>
      </c>
      <c r="B46" s="461"/>
      <c r="C46" s="225">
        <v>1144</v>
      </c>
      <c r="D46" s="225">
        <v>50</v>
      </c>
      <c r="E46" s="224">
        <v>3415</v>
      </c>
      <c r="F46" s="224">
        <v>19352</v>
      </c>
      <c r="G46" s="265">
        <v>23961</v>
      </c>
      <c r="H46" s="224">
        <v>42585</v>
      </c>
      <c r="I46" s="224">
        <v>1860</v>
      </c>
      <c r="J46" s="224">
        <v>127126</v>
      </c>
      <c r="K46" s="224">
        <v>720394</v>
      </c>
      <c r="L46" s="265">
        <v>891965</v>
      </c>
    </row>
    <row r="47" spans="1:12" ht="11.45" customHeight="1" x14ac:dyDescent="0.2">
      <c r="A47" s="461" t="s">
        <v>50</v>
      </c>
      <c r="B47" s="461"/>
      <c r="C47" s="225">
        <v>938</v>
      </c>
      <c r="D47" s="224">
        <v>3518</v>
      </c>
      <c r="E47" s="225">
        <v>109</v>
      </c>
      <c r="F47" s="224">
        <v>17028</v>
      </c>
      <c r="G47" s="265">
        <v>21593</v>
      </c>
      <c r="H47" s="224">
        <v>33702</v>
      </c>
      <c r="I47" s="224">
        <v>126393</v>
      </c>
      <c r="J47" s="224">
        <v>3916</v>
      </c>
      <c r="K47" s="224">
        <v>611774</v>
      </c>
      <c r="L47" s="265">
        <v>775785</v>
      </c>
    </row>
    <row r="48" spans="1:12" ht="11.45" customHeight="1" x14ac:dyDescent="0.2">
      <c r="A48" s="461" t="s">
        <v>51</v>
      </c>
      <c r="B48" s="461"/>
      <c r="C48" s="225">
        <v>202</v>
      </c>
      <c r="D48" s="224">
        <v>3538</v>
      </c>
      <c r="E48" s="225">
        <v>38</v>
      </c>
      <c r="F48" s="224">
        <v>6397</v>
      </c>
      <c r="G48" s="265">
        <v>10175</v>
      </c>
      <c r="H48" s="224">
        <v>7077</v>
      </c>
      <c r="I48" s="224">
        <v>123979</v>
      </c>
      <c r="J48" s="224">
        <v>1331</v>
      </c>
      <c r="K48" s="224">
        <v>224167</v>
      </c>
      <c r="L48" s="265">
        <v>356554</v>
      </c>
    </row>
    <row r="49" spans="1:12" ht="11.45" customHeight="1" x14ac:dyDescent="0.2">
      <c r="A49" s="461" t="s">
        <v>52</v>
      </c>
      <c r="B49" s="461"/>
      <c r="C49" s="225">
        <v>1903</v>
      </c>
      <c r="D49" s="224">
        <v>5736</v>
      </c>
      <c r="E49" s="225">
        <v>130</v>
      </c>
      <c r="F49" s="224">
        <v>12625</v>
      </c>
      <c r="G49" s="265">
        <v>20394</v>
      </c>
      <c r="H49" s="224">
        <v>68635</v>
      </c>
      <c r="I49" s="224">
        <v>206877</v>
      </c>
      <c r="J49" s="224">
        <v>4689</v>
      </c>
      <c r="K49" s="224">
        <v>455342</v>
      </c>
      <c r="L49" s="265">
        <v>735543</v>
      </c>
    </row>
    <row r="50" spans="1:12" ht="11.45" customHeight="1" x14ac:dyDescent="0.2">
      <c r="A50" s="461" t="s">
        <v>53</v>
      </c>
      <c r="B50" s="461"/>
      <c r="C50" s="225">
        <v>31568</v>
      </c>
      <c r="D50" s="225">
        <v>342</v>
      </c>
      <c r="E50" s="225">
        <v>152</v>
      </c>
      <c r="F50" s="224">
        <v>3865</v>
      </c>
      <c r="G50" s="265">
        <v>35927</v>
      </c>
      <c r="H50" s="224">
        <v>1147548</v>
      </c>
      <c r="I50" s="224">
        <v>12432</v>
      </c>
      <c r="J50" s="224">
        <v>5527</v>
      </c>
      <c r="K50" s="224">
        <v>140500</v>
      </c>
      <c r="L50" s="265">
        <v>1306007</v>
      </c>
    </row>
    <row r="51" spans="1:12" ht="11.45" customHeight="1" x14ac:dyDescent="0.2">
      <c r="A51" s="461" t="s">
        <v>54</v>
      </c>
      <c r="B51" s="461"/>
      <c r="C51" s="225">
        <v>9335</v>
      </c>
      <c r="D51" s="225">
        <v>40</v>
      </c>
      <c r="E51" s="225">
        <v>24</v>
      </c>
      <c r="F51" s="225">
        <v>926</v>
      </c>
      <c r="G51" s="265">
        <v>10325</v>
      </c>
      <c r="H51" s="224">
        <v>341247</v>
      </c>
      <c r="I51" s="224">
        <v>1465</v>
      </c>
      <c r="J51" s="225">
        <v>877</v>
      </c>
      <c r="K51" s="224">
        <v>33852</v>
      </c>
      <c r="L51" s="265">
        <v>377441</v>
      </c>
    </row>
    <row r="52" spans="1:12" ht="11.45" customHeight="1" x14ac:dyDescent="0.2">
      <c r="A52" s="461" t="s">
        <v>55</v>
      </c>
      <c r="B52" s="461"/>
      <c r="C52" s="225">
        <v>135</v>
      </c>
      <c r="D52" s="225">
        <v>13</v>
      </c>
      <c r="E52" s="224">
        <v>6030</v>
      </c>
      <c r="F52" s="224">
        <v>5542</v>
      </c>
      <c r="G52" s="265">
        <v>11720</v>
      </c>
      <c r="H52" s="224">
        <v>4787</v>
      </c>
      <c r="I52" s="225">
        <v>460</v>
      </c>
      <c r="J52" s="224">
        <v>213972</v>
      </c>
      <c r="K52" s="224">
        <v>196660</v>
      </c>
      <c r="L52" s="265">
        <v>415879</v>
      </c>
    </row>
    <row r="53" spans="1:12" ht="11.45" customHeight="1" x14ac:dyDescent="0.2">
      <c r="A53" s="461" t="s">
        <v>56</v>
      </c>
      <c r="B53" s="461"/>
      <c r="C53" s="225">
        <v>35291</v>
      </c>
      <c r="D53" s="225">
        <v>377</v>
      </c>
      <c r="E53" s="224">
        <v>1285</v>
      </c>
      <c r="F53" s="224">
        <v>7915</v>
      </c>
      <c r="G53" s="265">
        <v>44868</v>
      </c>
      <c r="H53" s="224">
        <v>1306765</v>
      </c>
      <c r="I53" s="224">
        <v>13959</v>
      </c>
      <c r="J53" s="224">
        <v>47580</v>
      </c>
      <c r="K53" s="224">
        <v>293081</v>
      </c>
      <c r="L53" s="265">
        <v>1661385</v>
      </c>
    </row>
    <row r="54" spans="1:12" ht="11.45" customHeight="1" x14ac:dyDescent="0.2">
      <c r="A54" s="461" t="s">
        <v>57</v>
      </c>
      <c r="B54" s="461"/>
      <c r="C54" s="225">
        <v>10369</v>
      </c>
      <c r="D54" s="225">
        <v>142</v>
      </c>
      <c r="E54" s="224">
        <v>23915</v>
      </c>
      <c r="F54" s="224">
        <v>8551</v>
      </c>
      <c r="G54" s="265">
        <v>42977</v>
      </c>
      <c r="H54" s="224">
        <v>380911</v>
      </c>
      <c r="I54" s="224">
        <v>5216</v>
      </c>
      <c r="J54" s="224">
        <v>878536</v>
      </c>
      <c r="K54" s="224">
        <v>314128</v>
      </c>
      <c r="L54" s="265">
        <v>1578791</v>
      </c>
    </row>
    <row r="55" spans="1:12" ht="11.45" customHeight="1" x14ac:dyDescent="0.2">
      <c r="A55" s="461" t="s">
        <v>58</v>
      </c>
      <c r="B55" s="461"/>
      <c r="C55" s="225">
        <v>532</v>
      </c>
      <c r="D55" s="225">
        <v>165</v>
      </c>
      <c r="E55" s="224">
        <v>6035</v>
      </c>
      <c r="F55" s="224">
        <v>15300</v>
      </c>
      <c r="G55" s="265">
        <v>22032</v>
      </c>
      <c r="H55" s="224">
        <v>19328</v>
      </c>
      <c r="I55" s="224">
        <v>5993</v>
      </c>
      <c r="J55" s="224">
        <v>219232</v>
      </c>
      <c r="K55" s="224">
        <v>555799</v>
      </c>
      <c r="L55" s="265">
        <v>800352</v>
      </c>
    </row>
    <row r="56" spans="1:12" ht="11.45" customHeight="1" x14ac:dyDescent="0.2">
      <c r="A56" s="461" t="s">
        <v>59</v>
      </c>
      <c r="B56" s="461"/>
      <c r="C56" s="225">
        <v>3335</v>
      </c>
      <c r="D56" s="225">
        <v>94</v>
      </c>
      <c r="E56" s="224">
        <v>21038</v>
      </c>
      <c r="F56" s="225">
        <v>554</v>
      </c>
      <c r="G56" s="265">
        <v>25021</v>
      </c>
      <c r="H56" s="224">
        <v>122829</v>
      </c>
      <c r="I56" s="224">
        <v>3461</v>
      </c>
      <c r="J56" s="224">
        <v>774846</v>
      </c>
      <c r="K56" s="224">
        <v>20402</v>
      </c>
      <c r="L56" s="265">
        <v>921538</v>
      </c>
    </row>
    <row r="57" spans="1:12" ht="11.45" customHeight="1" x14ac:dyDescent="0.2">
      <c r="A57" s="461" t="s">
        <v>60</v>
      </c>
      <c r="B57" s="461"/>
      <c r="C57" s="225">
        <v>505</v>
      </c>
      <c r="D57" s="224">
        <v>6313</v>
      </c>
      <c r="E57" s="225">
        <v>326</v>
      </c>
      <c r="F57" s="224">
        <v>10202</v>
      </c>
      <c r="G57" s="265">
        <v>17346</v>
      </c>
      <c r="H57" s="224">
        <v>18114</v>
      </c>
      <c r="I57" s="224">
        <v>226442</v>
      </c>
      <c r="J57" s="224">
        <v>11694</v>
      </c>
      <c r="K57" s="224">
        <v>365938</v>
      </c>
      <c r="L57" s="265">
        <v>622188</v>
      </c>
    </row>
    <row r="58" spans="1:12" ht="11.45" customHeight="1" x14ac:dyDescent="0.2">
      <c r="A58" s="461" t="s">
        <v>61</v>
      </c>
      <c r="B58" s="461"/>
      <c r="C58" s="225">
        <v>602</v>
      </c>
      <c r="D58" s="224">
        <v>4017</v>
      </c>
      <c r="E58" s="225">
        <v>38</v>
      </c>
      <c r="F58" s="224">
        <v>10545</v>
      </c>
      <c r="G58" s="265">
        <v>15202</v>
      </c>
      <c r="H58" s="224">
        <v>21237</v>
      </c>
      <c r="I58" s="224">
        <v>141702</v>
      </c>
      <c r="J58" s="224">
        <v>1342</v>
      </c>
      <c r="K58" s="224">
        <v>371984</v>
      </c>
      <c r="L58" s="265">
        <v>536265</v>
      </c>
    </row>
    <row r="59" spans="1:12" ht="11.45" customHeight="1" x14ac:dyDescent="0.2">
      <c r="A59" s="461" t="s">
        <v>62</v>
      </c>
      <c r="B59" s="461"/>
      <c r="C59" s="225">
        <v>19804</v>
      </c>
      <c r="D59" s="225">
        <v>65</v>
      </c>
      <c r="E59" s="225">
        <v>38</v>
      </c>
      <c r="F59" s="224">
        <v>5837</v>
      </c>
      <c r="G59" s="265">
        <v>25744</v>
      </c>
      <c r="H59" s="224">
        <v>750343</v>
      </c>
      <c r="I59" s="224">
        <v>2464</v>
      </c>
      <c r="J59" s="224">
        <v>1440</v>
      </c>
      <c r="K59" s="224">
        <v>221154</v>
      </c>
      <c r="L59" s="265">
        <v>975401</v>
      </c>
    </row>
    <row r="60" spans="1:12" ht="11.45" customHeight="1" x14ac:dyDescent="0.2">
      <c r="A60" s="461" t="s">
        <v>63</v>
      </c>
      <c r="B60" s="461"/>
      <c r="C60" s="225">
        <v>4726</v>
      </c>
      <c r="D60" s="225">
        <v>920</v>
      </c>
      <c r="E60" s="225">
        <v>380</v>
      </c>
      <c r="F60" s="224">
        <v>1472</v>
      </c>
      <c r="G60" s="265">
        <v>7498</v>
      </c>
      <c r="H60" s="224">
        <v>207979</v>
      </c>
      <c r="I60" s="224">
        <v>40486</v>
      </c>
      <c r="J60" s="224">
        <v>16723</v>
      </c>
      <c r="K60" s="224">
        <v>64779</v>
      </c>
      <c r="L60" s="265">
        <v>329967</v>
      </c>
    </row>
    <row r="61" spans="1:12" ht="21.95" customHeight="1" x14ac:dyDescent="0.2">
      <c r="A61" s="461" t="s">
        <v>64</v>
      </c>
      <c r="B61" s="461"/>
      <c r="C61" s="225">
        <v>7040</v>
      </c>
      <c r="D61" s="225">
        <v>768</v>
      </c>
      <c r="E61" s="225">
        <v>347</v>
      </c>
      <c r="F61" s="224">
        <v>1910</v>
      </c>
      <c r="G61" s="265">
        <v>10065</v>
      </c>
      <c r="H61" s="224">
        <v>272823</v>
      </c>
      <c r="I61" s="224">
        <v>29763</v>
      </c>
      <c r="J61" s="224">
        <v>13447</v>
      </c>
      <c r="K61" s="224">
        <v>74019</v>
      </c>
      <c r="L61" s="265">
        <v>390052</v>
      </c>
    </row>
    <row r="62" spans="1:12" ht="33" customHeight="1" x14ac:dyDescent="0.2">
      <c r="A62" s="461" t="s">
        <v>65</v>
      </c>
      <c r="B62" s="461"/>
      <c r="C62" s="225">
        <v>16269</v>
      </c>
      <c r="D62" s="224">
        <v>1219</v>
      </c>
      <c r="E62" s="225">
        <v>681</v>
      </c>
      <c r="F62" s="224">
        <v>6468</v>
      </c>
      <c r="G62" s="265">
        <v>24637</v>
      </c>
      <c r="H62" s="224">
        <v>617313</v>
      </c>
      <c r="I62" s="224">
        <v>46254</v>
      </c>
      <c r="J62" s="224">
        <v>25841</v>
      </c>
      <c r="K62" s="224">
        <v>245423</v>
      </c>
      <c r="L62" s="265">
        <v>934831</v>
      </c>
    </row>
    <row r="63" spans="1:12" ht="21.95" customHeight="1" x14ac:dyDescent="0.2">
      <c r="A63" s="461" t="s">
        <v>66</v>
      </c>
      <c r="B63" s="461"/>
      <c r="C63" s="225">
        <v>3701</v>
      </c>
      <c r="D63" s="225">
        <v>58</v>
      </c>
      <c r="E63" s="224">
        <v>2363</v>
      </c>
      <c r="F63" s="225">
        <v>312</v>
      </c>
      <c r="G63" s="265">
        <v>6434</v>
      </c>
      <c r="H63" s="224">
        <v>140657</v>
      </c>
      <c r="I63" s="224">
        <v>2204</v>
      </c>
      <c r="J63" s="224">
        <v>89806</v>
      </c>
      <c r="K63" s="224">
        <v>11857</v>
      </c>
      <c r="L63" s="265">
        <v>244524</v>
      </c>
    </row>
    <row r="64" spans="1:12" ht="21.95" customHeight="1" x14ac:dyDescent="0.2">
      <c r="A64" s="461" t="s">
        <v>67</v>
      </c>
      <c r="B64" s="461"/>
      <c r="C64" s="225">
        <v>44</v>
      </c>
      <c r="D64" s="225">
        <v>36</v>
      </c>
      <c r="E64" s="224">
        <v>2182</v>
      </c>
      <c r="F64" s="224">
        <v>1652</v>
      </c>
      <c r="G64" s="265">
        <v>3914</v>
      </c>
      <c r="H64" s="224">
        <v>1429</v>
      </c>
      <c r="I64" s="224">
        <v>1169</v>
      </c>
      <c r="J64" s="224">
        <v>70885</v>
      </c>
      <c r="K64" s="224">
        <v>53668</v>
      </c>
      <c r="L64" s="265">
        <v>127151</v>
      </c>
    </row>
    <row r="65" spans="1:12" ht="33" customHeight="1" x14ac:dyDescent="0.2">
      <c r="A65" s="461" t="s">
        <v>208</v>
      </c>
      <c r="B65" s="461"/>
      <c r="C65" s="225">
        <v>1941</v>
      </c>
      <c r="D65" s="225">
        <v>291</v>
      </c>
      <c r="E65" s="225">
        <v>88</v>
      </c>
      <c r="F65" s="224">
        <v>1668</v>
      </c>
      <c r="G65" s="265">
        <v>3988</v>
      </c>
      <c r="H65" s="224">
        <v>64571</v>
      </c>
      <c r="I65" s="224">
        <v>9681</v>
      </c>
      <c r="J65" s="224">
        <v>2928</v>
      </c>
      <c r="K65" s="224">
        <v>55489</v>
      </c>
      <c r="L65" s="265">
        <v>132669</v>
      </c>
    </row>
    <row r="66" spans="1:12" ht="11.45" customHeight="1" x14ac:dyDescent="0.2">
      <c r="A66" s="461" t="s">
        <v>70</v>
      </c>
      <c r="B66" s="461"/>
      <c r="C66" s="225">
        <v>78</v>
      </c>
      <c r="D66" s="225">
        <v>3</v>
      </c>
      <c r="E66" s="225">
        <v>7</v>
      </c>
      <c r="F66" s="225">
        <v>12</v>
      </c>
      <c r="G66" s="269">
        <v>100</v>
      </c>
      <c r="H66" s="224">
        <v>3054</v>
      </c>
      <c r="I66" s="225">
        <v>117</v>
      </c>
      <c r="J66" s="225">
        <v>273</v>
      </c>
      <c r="K66" s="225">
        <v>469</v>
      </c>
      <c r="L66" s="265">
        <v>3913</v>
      </c>
    </row>
    <row r="67" spans="1:12" ht="21.95" customHeight="1" x14ac:dyDescent="0.2">
      <c r="A67" s="461" t="s">
        <v>79</v>
      </c>
      <c r="B67" s="461"/>
      <c r="C67" s="225">
        <v>6081</v>
      </c>
      <c r="D67" s="225">
        <v>874</v>
      </c>
      <c r="E67" s="225">
        <v>326</v>
      </c>
      <c r="F67" s="224">
        <v>1436</v>
      </c>
      <c r="G67" s="265">
        <v>8717</v>
      </c>
      <c r="H67" s="224">
        <v>264422</v>
      </c>
      <c r="I67" s="224">
        <v>38004</v>
      </c>
      <c r="J67" s="224">
        <v>14176</v>
      </c>
      <c r="K67" s="224">
        <v>62441</v>
      </c>
      <c r="L67" s="265">
        <v>379043</v>
      </c>
    </row>
    <row r="68" spans="1:12" ht="11.45" customHeight="1" x14ac:dyDescent="0.2">
      <c r="A68" s="461" t="s">
        <v>80</v>
      </c>
      <c r="B68" s="461"/>
      <c r="C68" s="225">
        <v>459</v>
      </c>
      <c r="D68" s="225">
        <v>67</v>
      </c>
      <c r="E68" s="225">
        <v>26</v>
      </c>
      <c r="F68" s="225">
        <v>129</v>
      </c>
      <c r="G68" s="269">
        <v>681</v>
      </c>
      <c r="H68" s="224">
        <v>19903</v>
      </c>
      <c r="I68" s="224">
        <v>2905</v>
      </c>
      <c r="J68" s="224">
        <v>1127</v>
      </c>
      <c r="K68" s="224">
        <v>5593</v>
      </c>
      <c r="L68" s="265">
        <v>29528</v>
      </c>
    </row>
    <row r="69" spans="1:12" ht="11.45" customHeight="1" x14ac:dyDescent="0.2">
      <c r="A69" s="461" t="s">
        <v>81</v>
      </c>
      <c r="B69" s="461"/>
      <c r="C69" s="225">
        <v>3901</v>
      </c>
      <c r="D69" s="225">
        <v>628</v>
      </c>
      <c r="E69" s="225">
        <v>216</v>
      </c>
      <c r="F69" s="225">
        <v>886</v>
      </c>
      <c r="G69" s="265">
        <v>5631</v>
      </c>
      <c r="H69" s="224">
        <v>162701</v>
      </c>
      <c r="I69" s="224">
        <v>26192</v>
      </c>
      <c r="J69" s="224">
        <v>9009</v>
      </c>
      <c r="K69" s="224">
        <v>36953</v>
      </c>
      <c r="L69" s="265">
        <v>234855</v>
      </c>
    </row>
    <row r="70" spans="1:12" ht="11.45" customHeight="1" x14ac:dyDescent="0.2">
      <c r="A70" s="461" t="s">
        <v>82</v>
      </c>
      <c r="B70" s="461"/>
      <c r="C70" s="225">
        <v>7661</v>
      </c>
      <c r="D70" s="225">
        <v>963</v>
      </c>
      <c r="E70" s="225">
        <v>398</v>
      </c>
      <c r="F70" s="224">
        <v>1587</v>
      </c>
      <c r="G70" s="265">
        <v>10609</v>
      </c>
      <c r="H70" s="224">
        <v>318960</v>
      </c>
      <c r="I70" s="224">
        <v>40095</v>
      </c>
      <c r="J70" s="224">
        <v>16570</v>
      </c>
      <c r="K70" s="224">
        <v>66073</v>
      </c>
      <c r="L70" s="265">
        <v>441698</v>
      </c>
    </row>
    <row r="71" spans="1:12" ht="11.45" customHeight="1" x14ac:dyDescent="0.2">
      <c r="A71" s="461" t="s">
        <v>83</v>
      </c>
      <c r="B71" s="461"/>
      <c r="C71" s="225">
        <v>2664</v>
      </c>
      <c r="D71" s="225">
        <v>326</v>
      </c>
      <c r="E71" s="225">
        <v>125</v>
      </c>
      <c r="F71" s="225">
        <v>568</v>
      </c>
      <c r="G71" s="265">
        <v>3683</v>
      </c>
      <c r="H71" s="224">
        <v>111563</v>
      </c>
      <c r="I71" s="224">
        <v>13652</v>
      </c>
      <c r="J71" s="224">
        <v>5235</v>
      </c>
      <c r="K71" s="224">
        <v>23787</v>
      </c>
      <c r="L71" s="265">
        <v>154237</v>
      </c>
    </row>
    <row r="72" spans="1:12" ht="11.45" customHeight="1" x14ac:dyDescent="0.2">
      <c r="A72" s="461" t="s">
        <v>84</v>
      </c>
      <c r="B72" s="461"/>
      <c r="C72" s="225">
        <v>1566</v>
      </c>
      <c r="D72" s="225">
        <v>308</v>
      </c>
      <c r="E72" s="225">
        <v>80</v>
      </c>
      <c r="F72" s="225">
        <v>325</v>
      </c>
      <c r="G72" s="265">
        <v>2279</v>
      </c>
      <c r="H72" s="224">
        <v>71301</v>
      </c>
      <c r="I72" s="224">
        <v>14024</v>
      </c>
      <c r="J72" s="224">
        <v>3643</v>
      </c>
      <c r="K72" s="224">
        <v>14799</v>
      </c>
      <c r="L72" s="265">
        <v>103767</v>
      </c>
    </row>
    <row r="73" spans="1:12" ht="11.45" customHeight="1" x14ac:dyDescent="0.2">
      <c r="A73" s="461" t="s">
        <v>85</v>
      </c>
      <c r="B73" s="461"/>
      <c r="C73" s="225">
        <v>1825</v>
      </c>
      <c r="D73" s="225">
        <v>281</v>
      </c>
      <c r="E73" s="225">
        <v>86</v>
      </c>
      <c r="F73" s="225">
        <v>440</v>
      </c>
      <c r="G73" s="265">
        <v>2632</v>
      </c>
      <c r="H73" s="224">
        <v>75167</v>
      </c>
      <c r="I73" s="224">
        <v>11575</v>
      </c>
      <c r="J73" s="224">
        <v>3542</v>
      </c>
      <c r="K73" s="224">
        <v>18123</v>
      </c>
      <c r="L73" s="265">
        <v>108407</v>
      </c>
    </row>
    <row r="74" spans="1:12" ht="11.45" customHeight="1" x14ac:dyDescent="0.2">
      <c r="A74" s="461" t="s">
        <v>86</v>
      </c>
      <c r="B74" s="461"/>
      <c r="C74" s="225">
        <v>2194</v>
      </c>
      <c r="D74" s="225">
        <v>511</v>
      </c>
      <c r="E74" s="225">
        <v>143</v>
      </c>
      <c r="F74" s="225">
        <v>677</v>
      </c>
      <c r="G74" s="265">
        <v>3525</v>
      </c>
      <c r="H74" s="224">
        <v>88187</v>
      </c>
      <c r="I74" s="224">
        <v>20539</v>
      </c>
      <c r="J74" s="224">
        <v>5748</v>
      </c>
      <c r="K74" s="224">
        <v>27212</v>
      </c>
      <c r="L74" s="265">
        <v>141686</v>
      </c>
    </row>
    <row r="75" spans="1:12" ht="11.45" customHeight="1" x14ac:dyDescent="0.2">
      <c r="A75" s="461" t="s">
        <v>87</v>
      </c>
      <c r="B75" s="461"/>
      <c r="C75" s="225">
        <v>774</v>
      </c>
      <c r="D75" s="225">
        <v>105</v>
      </c>
      <c r="E75" s="225">
        <v>53</v>
      </c>
      <c r="F75" s="225">
        <v>210</v>
      </c>
      <c r="G75" s="265">
        <v>1142</v>
      </c>
      <c r="H75" s="224">
        <v>31871</v>
      </c>
      <c r="I75" s="224">
        <v>4323</v>
      </c>
      <c r="J75" s="224">
        <v>2182</v>
      </c>
      <c r="K75" s="224">
        <v>8647</v>
      </c>
      <c r="L75" s="265">
        <v>47023</v>
      </c>
    </row>
    <row r="76" spans="1:12" ht="11.45" customHeight="1" x14ac:dyDescent="0.2">
      <c r="A76" s="461" t="s">
        <v>88</v>
      </c>
      <c r="B76" s="461"/>
      <c r="C76" s="225">
        <v>4812</v>
      </c>
      <c r="D76" s="225">
        <v>477</v>
      </c>
      <c r="E76" s="225">
        <v>181</v>
      </c>
      <c r="F76" s="225">
        <v>800</v>
      </c>
      <c r="G76" s="265">
        <v>6270</v>
      </c>
      <c r="H76" s="224">
        <v>202181</v>
      </c>
      <c r="I76" s="224">
        <v>20042</v>
      </c>
      <c r="J76" s="224">
        <v>7604</v>
      </c>
      <c r="K76" s="224">
        <v>33612</v>
      </c>
      <c r="L76" s="265">
        <v>263439</v>
      </c>
    </row>
    <row r="77" spans="1:12" ht="11.45" customHeight="1" x14ac:dyDescent="0.2">
      <c r="A77" s="461" t="s">
        <v>89</v>
      </c>
      <c r="B77" s="461"/>
      <c r="C77" s="225">
        <v>1915</v>
      </c>
      <c r="D77" s="225">
        <v>317</v>
      </c>
      <c r="E77" s="225">
        <v>118</v>
      </c>
      <c r="F77" s="225">
        <v>515</v>
      </c>
      <c r="G77" s="265">
        <v>2865</v>
      </c>
      <c r="H77" s="224">
        <v>83005</v>
      </c>
      <c r="I77" s="224">
        <v>13741</v>
      </c>
      <c r="J77" s="224">
        <v>5114</v>
      </c>
      <c r="K77" s="224">
        <v>22323</v>
      </c>
      <c r="L77" s="265">
        <v>124183</v>
      </c>
    </row>
    <row r="78" spans="1:12" ht="11.45" customHeight="1" x14ac:dyDescent="0.2">
      <c r="A78" s="461" t="s">
        <v>90</v>
      </c>
      <c r="B78" s="461"/>
      <c r="C78" s="225">
        <v>1716</v>
      </c>
      <c r="D78" s="225">
        <v>201</v>
      </c>
      <c r="E78" s="225">
        <v>78</v>
      </c>
      <c r="F78" s="225">
        <v>431</v>
      </c>
      <c r="G78" s="265">
        <v>2426</v>
      </c>
      <c r="H78" s="224">
        <v>65153</v>
      </c>
      <c r="I78" s="224">
        <v>7631</v>
      </c>
      <c r="J78" s="224">
        <v>2961</v>
      </c>
      <c r="K78" s="224">
        <v>16364</v>
      </c>
      <c r="L78" s="265">
        <v>92109</v>
      </c>
    </row>
    <row r="79" spans="1:12" ht="11.45" customHeight="1" x14ac:dyDescent="0.2">
      <c r="A79" s="461" t="s">
        <v>91</v>
      </c>
      <c r="B79" s="461"/>
      <c r="C79" s="225">
        <v>1536</v>
      </c>
      <c r="D79" s="225">
        <v>228</v>
      </c>
      <c r="E79" s="225">
        <v>90</v>
      </c>
      <c r="F79" s="225">
        <v>403</v>
      </c>
      <c r="G79" s="265">
        <v>2257</v>
      </c>
      <c r="H79" s="224">
        <v>65930</v>
      </c>
      <c r="I79" s="224">
        <v>9786</v>
      </c>
      <c r="J79" s="224">
        <v>3863</v>
      </c>
      <c r="K79" s="224">
        <v>17298</v>
      </c>
      <c r="L79" s="265">
        <v>96877</v>
      </c>
    </row>
    <row r="80" spans="1:12" ht="21.95" customHeight="1" x14ac:dyDescent="0.2">
      <c r="A80" s="461" t="s">
        <v>92</v>
      </c>
      <c r="B80" s="461"/>
      <c r="C80" s="225">
        <v>3734</v>
      </c>
      <c r="D80" s="225">
        <v>619</v>
      </c>
      <c r="E80" s="225">
        <v>192</v>
      </c>
      <c r="F80" s="225">
        <v>922</v>
      </c>
      <c r="G80" s="265">
        <v>5467</v>
      </c>
      <c r="H80" s="224">
        <v>160041</v>
      </c>
      <c r="I80" s="224">
        <v>26531</v>
      </c>
      <c r="J80" s="224">
        <v>8229</v>
      </c>
      <c r="K80" s="224">
        <v>39518</v>
      </c>
      <c r="L80" s="265">
        <v>234319</v>
      </c>
    </row>
    <row r="81" spans="1:12" ht="11.45" customHeight="1" x14ac:dyDescent="0.2">
      <c r="A81" s="461" t="s">
        <v>93</v>
      </c>
      <c r="B81" s="461"/>
      <c r="C81" s="225">
        <v>5839</v>
      </c>
      <c r="D81" s="225">
        <v>975</v>
      </c>
      <c r="E81" s="225">
        <v>335</v>
      </c>
      <c r="F81" s="224">
        <v>1447</v>
      </c>
      <c r="G81" s="265">
        <v>8596</v>
      </c>
      <c r="H81" s="224">
        <v>241939</v>
      </c>
      <c r="I81" s="224">
        <v>40400</v>
      </c>
      <c r="J81" s="224">
        <v>13881</v>
      </c>
      <c r="K81" s="224">
        <v>59957</v>
      </c>
      <c r="L81" s="265">
        <v>356177</v>
      </c>
    </row>
    <row r="82" spans="1:12" ht="11.45" customHeight="1" x14ac:dyDescent="0.2">
      <c r="A82" s="461" t="s">
        <v>94</v>
      </c>
      <c r="B82" s="461"/>
      <c r="C82" s="225">
        <v>605</v>
      </c>
      <c r="D82" s="225">
        <v>103</v>
      </c>
      <c r="E82" s="225">
        <v>36</v>
      </c>
      <c r="F82" s="225">
        <v>181</v>
      </c>
      <c r="G82" s="269">
        <v>925</v>
      </c>
      <c r="H82" s="224">
        <v>26447</v>
      </c>
      <c r="I82" s="224">
        <v>4502</v>
      </c>
      <c r="J82" s="224">
        <v>1574</v>
      </c>
      <c r="K82" s="224">
        <v>7913</v>
      </c>
      <c r="L82" s="265">
        <v>40436</v>
      </c>
    </row>
    <row r="83" spans="1:12" ht="11.45" customHeight="1" x14ac:dyDescent="0.2">
      <c r="A83" s="461" t="s">
        <v>95</v>
      </c>
      <c r="B83" s="461"/>
      <c r="C83" s="225">
        <v>1424</v>
      </c>
      <c r="D83" s="225">
        <v>128</v>
      </c>
      <c r="E83" s="225">
        <v>139</v>
      </c>
      <c r="F83" s="225">
        <v>458</v>
      </c>
      <c r="G83" s="265">
        <v>2149</v>
      </c>
      <c r="H83" s="224">
        <v>57592</v>
      </c>
      <c r="I83" s="224">
        <v>5177</v>
      </c>
      <c r="J83" s="224">
        <v>5622</v>
      </c>
      <c r="K83" s="224">
        <v>18523</v>
      </c>
      <c r="L83" s="265">
        <v>86914</v>
      </c>
    </row>
    <row r="84" spans="1:12" ht="11.45" customHeight="1" x14ac:dyDescent="0.2">
      <c r="A84" s="461" t="s">
        <v>96</v>
      </c>
      <c r="B84" s="461"/>
      <c r="C84" s="225">
        <v>870</v>
      </c>
      <c r="D84" s="225">
        <v>120</v>
      </c>
      <c r="E84" s="225">
        <v>52</v>
      </c>
      <c r="F84" s="225">
        <v>228</v>
      </c>
      <c r="G84" s="265">
        <v>1270</v>
      </c>
      <c r="H84" s="224">
        <v>36268</v>
      </c>
      <c r="I84" s="224">
        <v>5002</v>
      </c>
      <c r="J84" s="224">
        <v>2167</v>
      </c>
      <c r="K84" s="224">
        <v>9505</v>
      </c>
      <c r="L84" s="265">
        <v>52942</v>
      </c>
    </row>
    <row r="85" spans="1:12" ht="11.45" customHeight="1" x14ac:dyDescent="0.2">
      <c r="A85" s="461" t="s">
        <v>97</v>
      </c>
      <c r="B85" s="461"/>
      <c r="C85" s="225">
        <v>5583</v>
      </c>
      <c r="D85" s="225">
        <v>573</v>
      </c>
      <c r="E85" s="225">
        <v>213</v>
      </c>
      <c r="F85" s="224">
        <v>1074</v>
      </c>
      <c r="G85" s="265">
        <v>7443</v>
      </c>
      <c r="H85" s="224">
        <v>225613</v>
      </c>
      <c r="I85" s="224">
        <v>23155</v>
      </c>
      <c r="J85" s="224">
        <v>8608</v>
      </c>
      <c r="K85" s="224">
        <v>43400</v>
      </c>
      <c r="L85" s="265">
        <v>300776</v>
      </c>
    </row>
    <row r="86" spans="1:12" ht="11.45" customHeight="1" x14ac:dyDescent="0.2">
      <c r="A86" s="461" t="s">
        <v>98</v>
      </c>
      <c r="B86" s="461"/>
      <c r="C86" s="225">
        <v>1323</v>
      </c>
      <c r="D86" s="225">
        <v>182</v>
      </c>
      <c r="E86" s="225">
        <v>76</v>
      </c>
      <c r="F86" s="225">
        <v>290</v>
      </c>
      <c r="G86" s="265">
        <v>1871</v>
      </c>
      <c r="H86" s="224">
        <v>56146</v>
      </c>
      <c r="I86" s="224">
        <v>7724</v>
      </c>
      <c r="J86" s="224">
        <v>3225</v>
      </c>
      <c r="K86" s="224">
        <v>12307</v>
      </c>
      <c r="L86" s="265">
        <v>79402</v>
      </c>
    </row>
    <row r="87" spans="1:12" ht="11.45" customHeight="1" x14ac:dyDescent="0.2">
      <c r="A87" s="461" t="s">
        <v>99</v>
      </c>
      <c r="B87" s="461"/>
      <c r="C87" s="225">
        <v>2703</v>
      </c>
      <c r="D87" s="225">
        <v>396</v>
      </c>
      <c r="E87" s="225">
        <v>126</v>
      </c>
      <c r="F87" s="225">
        <v>568</v>
      </c>
      <c r="G87" s="265">
        <v>3793</v>
      </c>
      <c r="H87" s="224">
        <v>109768</v>
      </c>
      <c r="I87" s="224">
        <v>16082</v>
      </c>
      <c r="J87" s="224">
        <v>5117</v>
      </c>
      <c r="K87" s="224">
        <v>23065</v>
      </c>
      <c r="L87" s="265">
        <v>154032</v>
      </c>
    </row>
    <row r="88" spans="1:12" ht="11.45" customHeight="1" x14ac:dyDescent="0.2">
      <c r="A88" s="461" t="s">
        <v>100</v>
      </c>
      <c r="B88" s="461"/>
      <c r="C88" s="225">
        <v>1281</v>
      </c>
      <c r="D88" s="225">
        <v>153</v>
      </c>
      <c r="E88" s="225">
        <v>78</v>
      </c>
      <c r="F88" s="225">
        <v>363</v>
      </c>
      <c r="G88" s="265">
        <v>1875</v>
      </c>
      <c r="H88" s="224">
        <v>52083</v>
      </c>
      <c r="I88" s="224">
        <v>6220</v>
      </c>
      <c r="J88" s="224">
        <v>3171</v>
      </c>
      <c r="K88" s="224">
        <v>14759</v>
      </c>
      <c r="L88" s="265">
        <v>76233</v>
      </c>
    </row>
    <row r="89" spans="1:12" ht="11.45" customHeight="1" x14ac:dyDescent="0.2">
      <c r="A89" s="461" t="s">
        <v>101</v>
      </c>
      <c r="B89" s="461"/>
      <c r="C89" s="225">
        <v>4419</v>
      </c>
      <c r="D89" s="225">
        <v>647</v>
      </c>
      <c r="E89" s="225">
        <v>235</v>
      </c>
      <c r="F89" s="224">
        <v>1173</v>
      </c>
      <c r="G89" s="265">
        <v>6474</v>
      </c>
      <c r="H89" s="224">
        <v>185310</v>
      </c>
      <c r="I89" s="224">
        <v>27131</v>
      </c>
      <c r="J89" s="224">
        <v>9855</v>
      </c>
      <c r="K89" s="224">
        <v>49189</v>
      </c>
      <c r="L89" s="265">
        <v>271485</v>
      </c>
    </row>
    <row r="90" spans="1:12" ht="11.45" customHeight="1" x14ac:dyDescent="0.2">
      <c r="A90" s="461" t="s">
        <v>102</v>
      </c>
      <c r="B90" s="461"/>
      <c r="C90" s="225">
        <v>643</v>
      </c>
      <c r="D90" s="225">
        <v>71</v>
      </c>
      <c r="E90" s="225">
        <v>34</v>
      </c>
      <c r="F90" s="225">
        <v>143</v>
      </c>
      <c r="G90" s="269">
        <v>891</v>
      </c>
      <c r="H90" s="224">
        <v>27451</v>
      </c>
      <c r="I90" s="224">
        <v>3032</v>
      </c>
      <c r="J90" s="224">
        <v>1451</v>
      </c>
      <c r="K90" s="224">
        <v>6105</v>
      </c>
      <c r="L90" s="265">
        <v>38039</v>
      </c>
    </row>
    <row r="91" spans="1:12" ht="11.45" customHeight="1" x14ac:dyDescent="0.2">
      <c r="A91" s="461" t="s">
        <v>103</v>
      </c>
      <c r="B91" s="461"/>
      <c r="C91" s="225">
        <v>773</v>
      </c>
      <c r="D91" s="225">
        <v>84</v>
      </c>
      <c r="E91" s="225">
        <v>35</v>
      </c>
      <c r="F91" s="225">
        <v>186</v>
      </c>
      <c r="G91" s="265">
        <v>1078</v>
      </c>
      <c r="H91" s="224">
        <v>32237</v>
      </c>
      <c r="I91" s="224">
        <v>3505</v>
      </c>
      <c r="J91" s="224">
        <v>1460</v>
      </c>
      <c r="K91" s="224">
        <v>7757</v>
      </c>
      <c r="L91" s="265">
        <v>44959</v>
      </c>
    </row>
    <row r="92" spans="1:12" ht="11.45" customHeight="1" x14ac:dyDescent="0.2">
      <c r="A92" s="461" t="s">
        <v>104</v>
      </c>
      <c r="B92" s="461"/>
      <c r="C92" s="225">
        <v>53</v>
      </c>
      <c r="D92" s="225">
        <v>19</v>
      </c>
      <c r="E92" s="225">
        <v>703</v>
      </c>
      <c r="F92" s="224">
        <v>1122</v>
      </c>
      <c r="G92" s="265">
        <v>1897</v>
      </c>
      <c r="H92" s="224">
        <v>1927</v>
      </c>
      <c r="I92" s="225">
        <v>690</v>
      </c>
      <c r="J92" s="224">
        <v>25537</v>
      </c>
      <c r="K92" s="224">
        <v>40758</v>
      </c>
      <c r="L92" s="265">
        <v>68912</v>
      </c>
    </row>
    <row r="93" spans="1:12" ht="11.45" customHeight="1" x14ac:dyDescent="0.2">
      <c r="A93" s="461" t="s">
        <v>105</v>
      </c>
      <c r="B93" s="461"/>
      <c r="C93" s="225">
        <v>213</v>
      </c>
      <c r="D93" s="225">
        <v>54</v>
      </c>
      <c r="E93" s="225">
        <v>15</v>
      </c>
      <c r="F93" s="225">
        <v>57</v>
      </c>
      <c r="G93" s="269">
        <v>339</v>
      </c>
      <c r="H93" s="224">
        <v>8979</v>
      </c>
      <c r="I93" s="224">
        <v>2277</v>
      </c>
      <c r="J93" s="225">
        <v>633</v>
      </c>
      <c r="K93" s="224">
        <v>2403</v>
      </c>
      <c r="L93" s="265">
        <v>14292</v>
      </c>
    </row>
    <row r="94" spans="1:12" ht="11.45" customHeight="1" x14ac:dyDescent="0.2">
      <c r="A94" s="461" t="s">
        <v>106</v>
      </c>
      <c r="B94" s="461"/>
      <c r="C94" s="225">
        <v>602</v>
      </c>
      <c r="D94" s="225">
        <v>86</v>
      </c>
      <c r="E94" s="225">
        <v>41</v>
      </c>
      <c r="F94" s="225">
        <v>174</v>
      </c>
      <c r="G94" s="269">
        <v>903</v>
      </c>
      <c r="H94" s="224">
        <v>24229</v>
      </c>
      <c r="I94" s="224">
        <v>3461</v>
      </c>
      <c r="J94" s="224">
        <v>1650</v>
      </c>
      <c r="K94" s="224">
        <v>7004</v>
      </c>
      <c r="L94" s="265">
        <v>36344</v>
      </c>
    </row>
    <row r="95" spans="1:12" ht="11.45" customHeight="1" x14ac:dyDescent="0.2">
      <c r="A95" s="461" t="s">
        <v>107</v>
      </c>
      <c r="B95" s="461"/>
      <c r="C95" s="225">
        <v>3973</v>
      </c>
      <c r="D95" s="225">
        <v>658</v>
      </c>
      <c r="E95" s="225">
        <v>268</v>
      </c>
      <c r="F95" s="224">
        <v>1095</v>
      </c>
      <c r="G95" s="265">
        <v>5994</v>
      </c>
      <c r="H95" s="224">
        <v>162376</v>
      </c>
      <c r="I95" s="224">
        <v>26892</v>
      </c>
      <c r="J95" s="224">
        <v>10953</v>
      </c>
      <c r="K95" s="224">
        <v>44753</v>
      </c>
      <c r="L95" s="265">
        <v>244974</v>
      </c>
    </row>
    <row r="96" spans="1:12" ht="11.45" customHeight="1" x14ac:dyDescent="0.2">
      <c r="A96" s="461" t="s">
        <v>108</v>
      </c>
      <c r="B96" s="461"/>
      <c r="C96" s="225">
        <v>267</v>
      </c>
      <c r="D96" s="225">
        <v>30</v>
      </c>
      <c r="E96" s="225">
        <v>23</v>
      </c>
      <c r="F96" s="225">
        <v>71</v>
      </c>
      <c r="G96" s="269">
        <v>391</v>
      </c>
      <c r="H96" s="224">
        <v>12015</v>
      </c>
      <c r="I96" s="224">
        <v>1350</v>
      </c>
      <c r="J96" s="224">
        <v>1035</v>
      </c>
      <c r="K96" s="224">
        <v>3195</v>
      </c>
      <c r="L96" s="265">
        <v>17595</v>
      </c>
    </row>
    <row r="97" spans="1:12" ht="11.45" customHeight="1" x14ac:dyDescent="0.2">
      <c r="A97" s="461" t="s">
        <v>109</v>
      </c>
      <c r="B97" s="461"/>
      <c r="C97" s="225">
        <v>643</v>
      </c>
      <c r="D97" s="225">
        <v>96</v>
      </c>
      <c r="E97" s="225">
        <v>50</v>
      </c>
      <c r="F97" s="225">
        <v>151</v>
      </c>
      <c r="G97" s="269">
        <v>940</v>
      </c>
      <c r="H97" s="224">
        <v>28518</v>
      </c>
      <c r="I97" s="224">
        <v>4258</v>
      </c>
      <c r="J97" s="224">
        <v>2218</v>
      </c>
      <c r="K97" s="224">
        <v>6698</v>
      </c>
      <c r="L97" s="265">
        <v>41692</v>
      </c>
    </row>
    <row r="98" spans="1:12" ht="11.45" customHeight="1" x14ac:dyDescent="0.2">
      <c r="A98" s="461" t="s">
        <v>110</v>
      </c>
      <c r="B98" s="461"/>
      <c r="C98" s="225">
        <v>48</v>
      </c>
      <c r="D98" s="225">
        <v>646</v>
      </c>
      <c r="E98" s="225">
        <v>15</v>
      </c>
      <c r="F98" s="224">
        <v>1351</v>
      </c>
      <c r="G98" s="265">
        <v>2060</v>
      </c>
      <c r="H98" s="224">
        <v>1687</v>
      </c>
      <c r="I98" s="224">
        <v>22711</v>
      </c>
      <c r="J98" s="225">
        <v>527</v>
      </c>
      <c r="K98" s="224">
        <v>47496</v>
      </c>
      <c r="L98" s="265">
        <v>72421</v>
      </c>
    </row>
    <row r="99" spans="1:12" ht="11.45" customHeight="1" x14ac:dyDescent="0.2">
      <c r="A99" s="461" t="s">
        <v>111</v>
      </c>
      <c r="B99" s="461"/>
      <c r="C99" s="225">
        <v>828</v>
      </c>
      <c r="D99" s="225">
        <v>154</v>
      </c>
      <c r="E99" s="225">
        <v>62</v>
      </c>
      <c r="F99" s="225">
        <v>209</v>
      </c>
      <c r="G99" s="265">
        <v>1253</v>
      </c>
      <c r="H99" s="224">
        <v>36359</v>
      </c>
      <c r="I99" s="224">
        <v>6763</v>
      </c>
      <c r="J99" s="224">
        <v>2722</v>
      </c>
      <c r="K99" s="224">
        <v>9177</v>
      </c>
      <c r="L99" s="265">
        <v>55021</v>
      </c>
    </row>
    <row r="100" spans="1:12" ht="11.45" customHeight="1" x14ac:dyDescent="0.2">
      <c r="A100" s="461" t="s">
        <v>112</v>
      </c>
      <c r="B100" s="461"/>
      <c r="C100" s="225">
        <v>183</v>
      </c>
      <c r="D100" s="225">
        <v>30</v>
      </c>
      <c r="E100" s="225">
        <v>10</v>
      </c>
      <c r="F100" s="225">
        <v>43</v>
      </c>
      <c r="G100" s="269">
        <v>266</v>
      </c>
      <c r="H100" s="224">
        <v>8358</v>
      </c>
      <c r="I100" s="224">
        <v>1370</v>
      </c>
      <c r="J100" s="225">
        <v>457</v>
      </c>
      <c r="K100" s="224">
        <v>1964</v>
      </c>
      <c r="L100" s="265">
        <v>12149</v>
      </c>
    </row>
    <row r="101" spans="1:12" ht="11.45" customHeight="1" x14ac:dyDescent="0.2">
      <c r="A101" s="461" t="s">
        <v>113</v>
      </c>
      <c r="B101" s="461"/>
      <c r="C101" s="225">
        <v>127</v>
      </c>
      <c r="D101" s="225">
        <v>42</v>
      </c>
      <c r="E101" s="224">
        <v>1408</v>
      </c>
      <c r="F101" s="224">
        <v>2227</v>
      </c>
      <c r="G101" s="265">
        <v>3804</v>
      </c>
      <c r="H101" s="224">
        <v>4798</v>
      </c>
      <c r="I101" s="224">
        <v>1587</v>
      </c>
      <c r="J101" s="224">
        <v>53176</v>
      </c>
      <c r="K101" s="224">
        <v>84107</v>
      </c>
      <c r="L101" s="265">
        <v>143668</v>
      </c>
    </row>
    <row r="102" spans="1:12" ht="11.45" customHeight="1" x14ac:dyDescent="0.2">
      <c r="A102" s="461" t="s">
        <v>72</v>
      </c>
      <c r="B102" s="461"/>
      <c r="C102" s="267">
        <v>1032863</v>
      </c>
      <c r="D102" s="268">
        <v>189137</v>
      </c>
      <c r="E102" s="268">
        <v>224661</v>
      </c>
      <c r="F102" s="268">
        <v>468905</v>
      </c>
      <c r="G102" s="265">
        <v>1915566</v>
      </c>
      <c r="H102" s="268">
        <v>45754022</v>
      </c>
      <c r="I102" s="268">
        <v>8532057</v>
      </c>
      <c r="J102" s="268">
        <v>8821918</v>
      </c>
      <c r="K102" s="268">
        <v>19149269</v>
      </c>
      <c r="L102" s="265">
        <v>82257266</v>
      </c>
    </row>
  </sheetData>
  <mergeCells count="103">
    <mergeCell ref="J1:L1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A2:L2"/>
    <mergeCell ref="A4:A5"/>
    <mergeCell ref="B4:B5"/>
    <mergeCell ref="C4:G4"/>
    <mergeCell ref="H4:L4"/>
    <mergeCell ref="A6:B6"/>
    <mergeCell ref="A13:B13"/>
    <mergeCell ref="A14:B14"/>
    <mergeCell ref="A15:B15"/>
  </mergeCells>
  <pageMargins left="0.7" right="0.7" top="0.75" bottom="0.75" header="0.3" footer="0.3"/>
  <pageSetup paperSize="9" scale="9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170" zoomScaleNormal="100" zoomScaleSheetLayoutView="170" workbookViewId="0">
      <pane xSplit="2" ySplit="4" topLeftCell="C62" activePane="bottomRight" state="frozen"/>
      <selection pane="topRight" activeCell="C1" sqref="C1"/>
      <selection pane="bottomLeft" activeCell="A6" sqref="A6"/>
      <selection pane="bottomRight" activeCell="E59" sqref="E59"/>
    </sheetView>
  </sheetViews>
  <sheetFormatPr defaultColWidth="10.5" defaultRowHeight="11.65" customHeight="1" x14ac:dyDescent="0.2"/>
  <cols>
    <col min="1" max="1" width="13.6640625" style="1" customWidth="1"/>
    <col min="2" max="2" width="18.83203125" style="1" customWidth="1"/>
    <col min="3" max="3" width="10.5" style="1" customWidth="1"/>
    <col min="4" max="4" width="13.1640625" style="1" customWidth="1"/>
    <col min="5" max="5" width="10.5" style="1" customWidth="1"/>
    <col min="6" max="6" width="13.33203125" style="1" customWidth="1"/>
    <col min="7" max="7" width="10.5" style="1" customWidth="1"/>
    <col min="8" max="8" width="12.6640625" style="1" customWidth="1"/>
    <col min="9" max="9" width="13.83203125" style="1" customWidth="1"/>
    <col min="10" max="10" width="10.5" style="1" customWidth="1"/>
    <col min="11" max="11" width="12.5" style="1" customWidth="1"/>
    <col min="12" max="12" width="14" style="1" customWidth="1"/>
  </cols>
  <sheetData>
    <row r="1" spans="1:12" ht="45" customHeight="1" x14ac:dyDescent="0.2">
      <c r="J1" s="429" t="s">
        <v>3583</v>
      </c>
      <c r="K1" s="429"/>
      <c r="L1" s="429"/>
    </row>
    <row r="2" spans="1:12" ht="36" customHeight="1" x14ac:dyDescent="0.2">
      <c r="A2" s="462" t="s">
        <v>0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</row>
    <row r="3" spans="1:12" ht="18" customHeight="1" x14ac:dyDescent="0.2">
      <c r="A3" s="463" t="s">
        <v>1</v>
      </c>
      <c r="B3" s="465" t="s">
        <v>2</v>
      </c>
      <c r="C3" s="467" t="s">
        <v>3</v>
      </c>
      <c r="D3" s="467"/>
      <c r="E3" s="467"/>
      <c r="F3" s="467"/>
      <c r="G3" s="467"/>
      <c r="H3" s="467" t="s">
        <v>4</v>
      </c>
      <c r="I3" s="467"/>
      <c r="J3" s="467"/>
      <c r="K3" s="467"/>
      <c r="L3" s="467"/>
    </row>
    <row r="4" spans="1:12" ht="27" customHeight="1" x14ac:dyDescent="0.2">
      <c r="A4" s="464"/>
      <c r="B4" s="466"/>
      <c r="C4" s="227" t="s">
        <v>5</v>
      </c>
      <c r="D4" s="264" t="s">
        <v>7</v>
      </c>
      <c r="E4" s="227" t="s">
        <v>8</v>
      </c>
      <c r="F4" s="264" t="s">
        <v>9</v>
      </c>
      <c r="G4" s="227" t="s">
        <v>10</v>
      </c>
      <c r="H4" s="227" t="s">
        <v>5</v>
      </c>
      <c r="I4" s="264" t="s">
        <v>7</v>
      </c>
      <c r="J4" s="227" t="s">
        <v>8</v>
      </c>
      <c r="K4" s="264" t="s">
        <v>9</v>
      </c>
      <c r="L4" s="227" t="s">
        <v>10</v>
      </c>
    </row>
    <row r="5" spans="1:12" ht="21.95" customHeight="1" x14ac:dyDescent="0.2">
      <c r="A5" s="468" t="s">
        <v>11</v>
      </c>
      <c r="B5" s="468"/>
      <c r="C5" s="224">
        <v>11460</v>
      </c>
      <c r="D5" s="224">
        <v>4438</v>
      </c>
      <c r="E5" s="225">
        <v>505</v>
      </c>
      <c r="F5" s="224">
        <v>2329</v>
      </c>
      <c r="G5" s="265">
        <f>SUM(C5:F5)</f>
        <v>18732</v>
      </c>
      <c r="H5" s="224">
        <v>1577784</v>
      </c>
      <c r="I5" s="224">
        <v>611013</v>
      </c>
      <c r="J5" s="224">
        <v>69527</v>
      </c>
      <c r="K5" s="224">
        <v>320651</v>
      </c>
      <c r="L5" s="265">
        <f>SUM(H5:K5)</f>
        <v>2578975</v>
      </c>
    </row>
    <row r="6" spans="1:12" ht="21.95" customHeight="1" x14ac:dyDescent="0.2">
      <c r="A6" s="468" t="s">
        <v>12</v>
      </c>
      <c r="B6" s="468"/>
      <c r="C6" s="224">
        <v>3282</v>
      </c>
      <c r="D6" s="225">
        <v>465</v>
      </c>
      <c r="E6" s="225">
        <v>805</v>
      </c>
      <c r="F6" s="224">
        <v>1020</v>
      </c>
      <c r="G6" s="265">
        <f t="shared" ref="G6:G65" si="0">SUM(C6:F6)</f>
        <v>5572</v>
      </c>
      <c r="H6" s="224">
        <v>426526</v>
      </c>
      <c r="I6" s="224">
        <v>60431</v>
      </c>
      <c r="J6" s="224">
        <v>104617</v>
      </c>
      <c r="K6" s="224">
        <v>132558</v>
      </c>
      <c r="L6" s="265">
        <f t="shared" ref="L6:L65" si="1">SUM(H6:K6)</f>
        <v>724132</v>
      </c>
    </row>
    <row r="7" spans="1:12" ht="11.45" customHeight="1" x14ac:dyDescent="0.2">
      <c r="A7" s="468" t="s">
        <v>13</v>
      </c>
      <c r="B7" s="468"/>
      <c r="C7" s="224">
        <v>64987</v>
      </c>
      <c r="D7" s="224">
        <v>3600</v>
      </c>
      <c r="E7" s="224">
        <v>2407</v>
      </c>
      <c r="F7" s="224">
        <v>10435</v>
      </c>
      <c r="G7" s="265">
        <f t="shared" si="0"/>
        <v>81429</v>
      </c>
      <c r="H7" s="224">
        <v>9537384</v>
      </c>
      <c r="I7" s="224">
        <v>528330</v>
      </c>
      <c r="J7" s="224">
        <v>353247</v>
      </c>
      <c r="K7" s="224">
        <v>1531423</v>
      </c>
      <c r="L7" s="265">
        <f t="shared" si="1"/>
        <v>11950384</v>
      </c>
    </row>
    <row r="8" spans="1:12" ht="11.45" customHeight="1" x14ac:dyDescent="0.2">
      <c r="A8" s="468" t="s">
        <v>14</v>
      </c>
      <c r="B8" s="468"/>
      <c r="C8" s="224">
        <v>61819</v>
      </c>
      <c r="D8" s="224">
        <v>6681</v>
      </c>
      <c r="E8" s="224">
        <v>6145</v>
      </c>
      <c r="F8" s="224">
        <v>18158</v>
      </c>
      <c r="G8" s="265">
        <f t="shared" si="0"/>
        <v>92803</v>
      </c>
      <c r="H8" s="224">
        <v>8751665</v>
      </c>
      <c r="I8" s="224">
        <v>945824</v>
      </c>
      <c r="J8" s="224">
        <v>869943</v>
      </c>
      <c r="K8" s="224">
        <v>2570613</v>
      </c>
      <c r="L8" s="265">
        <f t="shared" si="1"/>
        <v>13138045</v>
      </c>
    </row>
    <row r="9" spans="1:12" ht="11.45" customHeight="1" x14ac:dyDescent="0.2">
      <c r="A9" s="468" t="s">
        <v>15</v>
      </c>
      <c r="B9" s="468"/>
      <c r="C9" s="224">
        <v>77019</v>
      </c>
      <c r="D9" s="224">
        <v>7775</v>
      </c>
      <c r="E9" s="224">
        <v>2436</v>
      </c>
      <c r="F9" s="224">
        <v>8378</v>
      </c>
      <c r="G9" s="265">
        <f t="shared" si="0"/>
        <v>95608</v>
      </c>
      <c r="H9" s="224">
        <v>14206668</v>
      </c>
      <c r="I9" s="224">
        <v>1434151</v>
      </c>
      <c r="J9" s="224">
        <v>449336</v>
      </c>
      <c r="K9" s="224">
        <v>1545378</v>
      </c>
      <c r="L9" s="265">
        <f t="shared" si="1"/>
        <v>17635533</v>
      </c>
    </row>
    <row r="10" spans="1:12" ht="11.45" customHeight="1" x14ac:dyDescent="0.2">
      <c r="A10" s="468" t="s">
        <v>16</v>
      </c>
      <c r="B10" s="468"/>
      <c r="C10" s="224">
        <v>61613</v>
      </c>
      <c r="D10" s="224">
        <v>11191</v>
      </c>
      <c r="E10" s="224">
        <v>2613</v>
      </c>
      <c r="F10" s="224">
        <v>15731</v>
      </c>
      <c r="G10" s="265">
        <f t="shared" si="0"/>
        <v>91148</v>
      </c>
      <c r="H10" s="224">
        <v>10148380</v>
      </c>
      <c r="I10" s="224">
        <v>1843288</v>
      </c>
      <c r="J10" s="224">
        <v>430392</v>
      </c>
      <c r="K10" s="224">
        <v>2591079</v>
      </c>
      <c r="L10" s="265">
        <f t="shared" si="1"/>
        <v>15013139</v>
      </c>
    </row>
    <row r="11" spans="1:12" ht="11.45" customHeight="1" x14ac:dyDescent="0.2">
      <c r="A11" s="468" t="s">
        <v>17</v>
      </c>
      <c r="B11" s="468"/>
      <c r="C11" s="224">
        <v>43106</v>
      </c>
      <c r="D11" s="224">
        <v>3977</v>
      </c>
      <c r="E11" s="224">
        <v>2019</v>
      </c>
      <c r="F11" s="224">
        <v>6897</v>
      </c>
      <c r="G11" s="265">
        <f t="shared" si="0"/>
        <v>55999</v>
      </c>
      <c r="H11" s="224">
        <v>14521011</v>
      </c>
      <c r="I11" s="224">
        <v>1339722</v>
      </c>
      <c r="J11" s="224">
        <v>680135</v>
      </c>
      <c r="K11" s="224">
        <v>2323375</v>
      </c>
      <c r="L11" s="265">
        <f t="shared" si="1"/>
        <v>18864243</v>
      </c>
    </row>
    <row r="12" spans="1:12" ht="21.95" customHeight="1" x14ac:dyDescent="0.2">
      <c r="A12" s="468" t="s">
        <v>18</v>
      </c>
      <c r="B12" s="468"/>
      <c r="C12" s="224">
        <v>94711</v>
      </c>
      <c r="D12" s="224">
        <v>15264</v>
      </c>
      <c r="E12" s="224">
        <v>4062</v>
      </c>
      <c r="F12" s="224">
        <v>14547</v>
      </c>
      <c r="G12" s="265">
        <f t="shared" si="0"/>
        <v>128584</v>
      </c>
      <c r="H12" s="224">
        <v>14849106</v>
      </c>
      <c r="I12" s="224">
        <v>2393141</v>
      </c>
      <c r="J12" s="224">
        <v>636854</v>
      </c>
      <c r="K12" s="224">
        <v>2280727</v>
      </c>
      <c r="L12" s="265">
        <f t="shared" si="1"/>
        <v>20159828</v>
      </c>
    </row>
    <row r="13" spans="1:12" ht="11.45" customHeight="1" x14ac:dyDescent="0.2">
      <c r="A13" s="468" t="s">
        <v>19</v>
      </c>
      <c r="B13" s="468"/>
      <c r="C13" s="224">
        <v>33124</v>
      </c>
      <c r="D13" s="224">
        <v>2112</v>
      </c>
      <c r="E13" s="225">
        <v>629</v>
      </c>
      <c r="F13" s="224">
        <v>17629</v>
      </c>
      <c r="G13" s="265">
        <f t="shared" si="0"/>
        <v>53494</v>
      </c>
      <c r="H13" s="224">
        <v>5333351</v>
      </c>
      <c r="I13" s="224">
        <v>340057</v>
      </c>
      <c r="J13" s="224">
        <v>101276</v>
      </c>
      <c r="K13" s="224">
        <v>2838475</v>
      </c>
      <c r="L13" s="265">
        <f t="shared" si="1"/>
        <v>8613159</v>
      </c>
    </row>
    <row r="14" spans="1:12" ht="11.45" customHeight="1" x14ac:dyDescent="0.2">
      <c r="A14" s="468" t="s">
        <v>20</v>
      </c>
      <c r="B14" s="468"/>
      <c r="C14" s="224">
        <v>12487</v>
      </c>
      <c r="D14" s="224">
        <v>1870</v>
      </c>
      <c r="E14" s="225">
        <v>446</v>
      </c>
      <c r="F14" s="224">
        <v>5126</v>
      </c>
      <c r="G14" s="265">
        <f t="shared" si="0"/>
        <v>19929</v>
      </c>
      <c r="H14" s="224">
        <v>1878565</v>
      </c>
      <c r="I14" s="224">
        <v>281326</v>
      </c>
      <c r="J14" s="224">
        <v>67097</v>
      </c>
      <c r="K14" s="224">
        <v>771164</v>
      </c>
      <c r="L14" s="265">
        <f t="shared" si="1"/>
        <v>2998152</v>
      </c>
    </row>
    <row r="15" spans="1:12" ht="11.45" customHeight="1" x14ac:dyDescent="0.2">
      <c r="A15" s="468" t="s">
        <v>21</v>
      </c>
      <c r="B15" s="468"/>
      <c r="C15" s="224">
        <v>28763</v>
      </c>
      <c r="D15" s="224">
        <v>3232</v>
      </c>
      <c r="E15" s="224">
        <v>1162</v>
      </c>
      <c r="F15" s="224">
        <v>10138</v>
      </c>
      <c r="G15" s="265">
        <f t="shared" si="0"/>
        <v>43295</v>
      </c>
      <c r="H15" s="224">
        <v>4165913</v>
      </c>
      <c r="I15" s="224">
        <v>468109</v>
      </c>
      <c r="J15" s="224">
        <v>168299</v>
      </c>
      <c r="K15" s="224">
        <v>1468346</v>
      </c>
      <c r="L15" s="265">
        <f t="shared" si="1"/>
        <v>6270667</v>
      </c>
    </row>
    <row r="16" spans="1:12" ht="11.45" customHeight="1" x14ac:dyDescent="0.2">
      <c r="A16" s="468" t="s">
        <v>22</v>
      </c>
      <c r="B16" s="468"/>
      <c r="C16" s="224">
        <v>23419</v>
      </c>
      <c r="D16" s="224">
        <v>3971</v>
      </c>
      <c r="E16" s="225">
        <v>556</v>
      </c>
      <c r="F16" s="224">
        <v>9230</v>
      </c>
      <c r="G16" s="265">
        <f t="shared" si="0"/>
        <v>37176</v>
      </c>
      <c r="H16" s="224">
        <v>3400927</v>
      </c>
      <c r="I16" s="224">
        <v>576672</v>
      </c>
      <c r="J16" s="224">
        <v>80743</v>
      </c>
      <c r="K16" s="224">
        <v>1340388</v>
      </c>
      <c r="L16" s="265">
        <f t="shared" si="1"/>
        <v>5398730</v>
      </c>
    </row>
    <row r="17" spans="1:12" ht="11.45" customHeight="1" x14ac:dyDescent="0.2">
      <c r="A17" s="468" t="s">
        <v>23</v>
      </c>
      <c r="B17" s="468"/>
      <c r="C17" s="224">
        <v>22786</v>
      </c>
      <c r="D17" s="224">
        <v>2107</v>
      </c>
      <c r="E17" s="225">
        <v>401</v>
      </c>
      <c r="F17" s="224">
        <v>8573</v>
      </c>
      <c r="G17" s="265">
        <f t="shared" si="0"/>
        <v>33867</v>
      </c>
      <c r="H17" s="224">
        <v>7679585</v>
      </c>
      <c r="I17" s="224">
        <v>710124</v>
      </c>
      <c r="J17" s="224">
        <v>135149</v>
      </c>
      <c r="K17" s="224">
        <v>2889365</v>
      </c>
      <c r="L17" s="265">
        <f t="shared" si="1"/>
        <v>11414223</v>
      </c>
    </row>
    <row r="18" spans="1:12" ht="33" customHeight="1" x14ac:dyDescent="0.2">
      <c r="A18" s="468" t="s">
        <v>24</v>
      </c>
      <c r="B18" s="468"/>
      <c r="C18" s="224">
        <v>27307</v>
      </c>
      <c r="D18" s="224">
        <v>24543</v>
      </c>
      <c r="E18" s="225">
        <v>212</v>
      </c>
      <c r="F18" s="224">
        <v>18411</v>
      </c>
      <c r="G18" s="265">
        <f t="shared" si="0"/>
        <v>70473</v>
      </c>
      <c r="H18" s="224">
        <v>3935826</v>
      </c>
      <c r="I18" s="224">
        <v>3537444</v>
      </c>
      <c r="J18" s="224">
        <v>30556</v>
      </c>
      <c r="K18" s="224">
        <v>2653623</v>
      </c>
      <c r="L18" s="265">
        <f t="shared" si="1"/>
        <v>10157449</v>
      </c>
    </row>
    <row r="19" spans="1:12" ht="11.45" customHeight="1" x14ac:dyDescent="0.2">
      <c r="A19" s="468" t="s">
        <v>25</v>
      </c>
      <c r="B19" s="468"/>
      <c r="C19" s="224">
        <v>10455</v>
      </c>
      <c r="D19" s="224">
        <v>5067</v>
      </c>
      <c r="E19" s="225">
        <v>42</v>
      </c>
      <c r="F19" s="224">
        <v>3501</v>
      </c>
      <c r="G19" s="265">
        <f t="shared" si="0"/>
        <v>19065</v>
      </c>
      <c r="H19" s="224">
        <v>3494157</v>
      </c>
      <c r="I19" s="224">
        <v>1693438</v>
      </c>
      <c r="J19" s="224">
        <v>14037</v>
      </c>
      <c r="K19" s="224">
        <v>1170066</v>
      </c>
      <c r="L19" s="265">
        <f t="shared" si="1"/>
        <v>6371698</v>
      </c>
    </row>
    <row r="20" spans="1:12" ht="11.45" customHeight="1" x14ac:dyDescent="0.2">
      <c r="A20" s="468" t="s">
        <v>26</v>
      </c>
      <c r="B20" s="468"/>
      <c r="C20" s="224">
        <v>22257</v>
      </c>
      <c r="D20" s="224">
        <v>1125</v>
      </c>
      <c r="E20" s="225">
        <v>24</v>
      </c>
      <c r="F20" s="224">
        <v>1322</v>
      </c>
      <c r="G20" s="265">
        <f t="shared" si="0"/>
        <v>24728</v>
      </c>
      <c r="H20" s="224">
        <v>3782948</v>
      </c>
      <c r="I20" s="224">
        <v>191213</v>
      </c>
      <c r="J20" s="224">
        <v>4079</v>
      </c>
      <c r="K20" s="224">
        <v>224696</v>
      </c>
      <c r="L20" s="265">
        <f t="shared" si="1"/>
        <v>4202936</v>
      </c>
    </row>
    <row r="21" spans="1:12" ht="11.45" customHeight="1" x14ac:dyDescent="0.2">
      <c r="A21" s="468" t="s">
        <v>27</v>
      </c>
      <c r="B21" s="468"/>
      <c r="C21" s="224">
        <v>10926</v>
      </c>
      <c r="D21" s="225">
        <v>151</v>
      </c>
      <c r="E21" s="224">
        <v>12100</v>
      </c>
      <c r="F21" s="224">
        <v>3032</v>
      </c>
      <c r="G21" s="265">
        <f t="shared" si="0"/>
        <v>26209</v>
      </c>
      <c r="H21" s="224">
        <v>1853605</v>
      </c>
      <c r="I21" s="224">
        <v>25617</v>
      </c>
      <c r="J21" s="224">
        <v>2052775</v>
      </c>
      <c r="K21" s="224">
        <v>514381</v>
      </c>
      <c r="L21" s="265">
        <f t="shared" si="1"/>
        <v>4446378</v>
      </c>
    </row>
    <row r="22" spans="1:12" ht="11.45" customHeight="1" x14ac:dyDescent="0.2">
      <c r="A22" s="468" t="s">
        <v>28</v>
      </c>
      <c r="B22" s="468"/>
      <c r="C22" s="224">
        <v>17139</v>
      </c>
      <c r="D22" s="225">
        <v>103</v>
      </c>
      <c r="E22" s="224">
        <v>13604</v>
      </c>
      <c r="F22" s="224">
        <v>4984</v>
      </c>
      <c r="G22" s="265">
        <f t="shared" si="0"/>
        <v>35830</v>
      </c>
      <c r="H22" s="224">
        <v>2663901</v>
      </c>
      <c r="I22" s="224">
        <v>16009</v>
      </c>
      <c r="J22" s="224">
        <v>2114458</v>
      </c>
      <c r="K22" s="224">
        <v>774659</v>
      </c>
      <c r="L22" s="265">
        <f t="shared" si="1"/>
        <v>5569027</v>
      </c>
    </row>
    <row r="23" spans="1:12" ht="33" customHeight="1" x14ac:dyDescent="0.2">
      <c r="A23" s="468" t="s">
        <v>29</v>
      </c>
      <c r="B23" s="468"/>
      <c r="C23" s="224">
        <v>59747</v>
      </c>
      <c r="D23" s="225">
        <v>969</v>
      </c>
      <c r="E23" s="224">
        <v>41561</v>
      </c>
      <c r="F23" s="224">
        <v>5532</v>
      </c>
      <c r="G23" s="265">
        <f t="shared" si="0"/>
        <v>107809</v>
      </c>
      <c r="H23" s="224">
        <v>9742446</v>
      </c>
      <c r="I23" s="224">
        <v>158007</v>
      </c>
      <c r="J23" s="224">
        <v>6777006</v>
      </c>
      <c r="K23" s="224">
        <v>902057</v>
      </c>
      <c r="L23" s="265">
        <f t="shared" si="1"/>
        <v>17579516</v>
      </c>
    </row>
    <row r="24" spans="1:12" ht="11.45" customHeight="1" x14ac:dyDescent="0.2">
      <c r="A24" s="468" t="s">
        <v>30</v>
      </c>
      <c r="B24" s="468"/>
      <c r="C24" s="224">
        <v>220</v>
      </c>
      <c r="D24" s="225">
        <v>100</v>
      </c>
      <c r="E24" s="224">
        <v>12230</v>
      </c>
      <c r="F24" s="224">
        <v>8991</v>
      </c>
      <c r="G24" s="265">
        <f t="shared" si="0"/>
        <v>21541</v>
      </c>
      <c r="H24" s="224">
        <v>34891</v>
      </c>
      <c r="I24" s="224">
        <v>15859</v>
      </c>
      <c r="J24" s="224">
        <v>1939607</v>
      </c>
      <c r="K24" s="224">
        <v>1425920</v>
      </c>
      <c r="L24" s="265">
        <f t="shared" si="1"/>
        <v>3416277</v>
      </c>
    </row>
    <row r="25" spans="1:12" ht="11.45" customHeight="1" x14ac:dyDescent="0.2">
      <c r="A25" s="468" t="s">
        <v>31</v>
      </c>
      <c r="B25" s="468"/>
      <c r="C25" s="224">
        <v>15888</v>
      </c>
      <c r="D25" s="225">
        <v>60</v>
      </c>
      <c r="E25" s="225">
        <v>30</v>
      </c>
      <c r="F25" s="224">
        <v>2265</v>
      </c>
      <c r="G25" s="265">
        <f t="shared" si="0"/>
        <v>18243</v>
      </c>
      <c r="H25" s="224">
        <v>2544583</v>
      </c>
      <c r="I25" s="224">
        <v>9609</v>
      </c>
      <c r="J25" s="224">
        <v>4805</v>
      </c>
      <c r="K25" s="224">
        <v>362757</v>
      </c>
      <c r="L25" s="265">
        <f t="shared" si="1"/>
        <v>2921754</v>
      </c>
    </row>
    <row r="26" spans="1:12" ht="11.45" customHeight="1" x14ac:dyDescent="0.2">
      <c r="A26" s="468" t="s">
        <v>32</v>
      </c>
      <c r="B26" s="468"/>
      <c r="C26" s="224">
        <v>1302</v>
      </c>
      <c r="D26" s="224">
        <v>6360</v>
      </c>
      <c r="E26" s="225">
        <v>735</v>
      </c>
      <c r="F26" s="224">
        <v>11771</v>
      </c>
      <c r="G26" s="265">
        <f t="shared" si="0"/>
        <v>20168</v>
      </c>
      <c r="H26" s="224">
        <v>203828</v>
      </c>
      <c r="I26" s="224">
        <v>995658</v>
      </c>
      <c r="J26" s="224">
        <v>115064</v>
      </c>
      <c r="K26" s="224">
        <v>1842750</v>
      </c>
      <c r="L26" s="265">
        <f t="shared" si="1"/>
        <v>3157300</v>
      </c>
    </row>
    <row r="27" spans="1:12" ht="11.45" customHeight="1" x14ac:dyDescent="0.2">
      <c r="A27" s="468" t="s">
        <v>33</v>
      </c>
      <c r="B27" s="468"/>
      <c r="C27" s="224">
        <v>408</v>
      </c>
      <c r="D27" s="224">
        <v>3120</v>
      </c>
      <c r="E27" s="225">
        <v>77</v>
      </c>
      <c r="F27" s="224">
        <v>9189</v>
      </c>
      <c r="G27" s="265">
        <f t="shared" si="0"/>
        <v>12794</v>
      </c>
      <c r="H27" s="224">
        <v>66445</v>
      </c>
      <c r="I27" s="224">
        <v>508105</v>
      </c>
      <c r="J27" s="224">
        <v>12540</v>
      </c>
      <c r="K27" s="224">
        <v>1496467</v>
      </c>
      <c r="L27" s="265">
        <f t="shared" si="1"/>
        <v>2083557</v>
      </c>
    </row>
    <row r="28" spans="1:12" ht="11.45" customHeight="1" x14ac:dyDescent="0.2">
      <c r="A28" s="468" t="s">
        <v>34</v>
      </c>
      <c r="B28" s="468"/>
      <c r="C28" s="224">
        <v>353</v>
      </c>
      <c r="D28" s="225">
        <v>28</v>
      </c>
      <c r="E28" s="224">
        <v>12807</v>
      </c>
      <c r="F28" s="224">
        <v>4235</v>
      </c>
      <c r="G28" s="265">
        <f t="shared" si="0"/>
        <v>17423</v>
      </c>
      <c r="H28" s="224">
        <v>58056</v>
      </c>
      <c r="I28" s="224">
        <v>4605</v>
      </c>
      <c r="J28" s="224">
        <v>2106293</v>
      </c>
      <c r="K28" s="224">
        <v>696506</v>
      </c>
      <c r="L28" s="265">
        <f t="shared" si="1"/>
        <v>2865460</v>
      </c>
    </row>
    <row r="29" spans="1:12" ht="11.45" customHeight="1" x14ac:dyDescent="0.2">
      <c r="A29" s="468" t="s">
        <v>35</v>
      </c>
      <c r="B29" s="468"/>
      <c r="C29" s="224">
        <v>13872</v>
      </c>
      <c r="D29" s="225">
        <v>195</v>
      </c>
      <c r="E29" s="225">
        <v>77</v>
      </c>
      <c r="F29" s="225">
        <v>359</v>
      </c>
      <c r="G29" s="265">
        <f t="shared" si="0"/>
        <v>14503</v>
      </c>
      <c r="H29" s="224">
        <v>2240398</v>
      </c>
      <c r="I29" s="224">
        <v>31493</v>
      </c>
      <c r="J29" s="224">
        <v>12436</v>
      </c>
      <c r="K29" s="224">
        <v>57980</v>
      </c>
      <c r="L29" s="265">
        <f t="shared" si="1"/>
        <v>2342307</v>
      </c>
    </row>
    <row r="30" spans="1:12" ht="11.45" customHeight="1" x14ac:dyDescent="0.2">
      <c r="A30" s="468" t="s">
        <v>36</v>
      </c>
      <c r="B30" s="468"/>
      <c r="C30" s="224">
        <v>33071</v>
      </c>
      <c r="D30" s="224">
        <v>2775</v>
      </c>
      <c r="E30" s="225">
        <v>56</v>
      </c>
      <c r="F30" s="224">
        <v>7453</v>
      </c>
      <c r="G30" s="265">
        <f t="shared" si="0"/>
        <v>43355</v>
      </c>
      <c r="H30" s="224">
        <v>5136615</v>
      </c>
      <c r="I30" s="224">
        <v>431015</v>
      </c>
      <c r="J30" s="224">
        <v>8698</v>
      </c>
      <c r="K30" s="224">
        <v>1157606</v>
      </c>
      <c r="L30" s="265">
        <f t="shared" si="1"/>
        <v>6733934</v>
      </c>
    </row>
    <row r="31" spans="1:12" ht="11.45" customHeight="1" x14ac:dyDescent="0.2">
      <c r="A31" s="468" t="s">
        <v>37</v>
      </c>
      <c r="B31" s="468"/>
      <c r="C31" s="224">
        <v>901</v>
      </c>
      <c r="D31" s="225">
        <v>34</v>
      </c>
      <c r="E31" s="224">
        <v>6619</v>
      </c>
      <c r="F31" s="224">
        <v>5175</v>
      </c>
      <c r="G31" s="265">
        <f t="shared" si="0"/>
        <v>12729</v>
      </c>
      <c r="H31" s="224">
        <v>147087</v>
      </c>
      <c r="I31" s="224">
        <v>5550</v>
      </c>
      <c r="J31" s="224">
        <v>1080541</v>
      </c>
      <c r="K31" s="224">
        <v>844810</v>
      </c>
      <c r="L31" s="265">
        <f t="shared" si="1"/>
        <v>2077988</v>
      </c>
    </row>
    <row r="32" spans="1:12" ht="11.45" customHeight="1" x14ac:dyDescent="0.2">
      <c r="A32" s="468" t="s">
        <v>38</v>
      </c>
      <c r="B32" s="468"/>
      <c r="C32" s="224">
        <v>11127</v>
      </c>
      <c r="D32" s="225">
        <v>80</v>
      </c>
      <c r="E32" s="225">
        <v>15</v>
      </c>
      <c r="F32" s="224">
        <v>2475</v>
      </c>
      <c r="G32" s="265">
        <f t="shared" si="0"/>
        <v>13697</v>
      </c>
      <c r="H32" s="224">
        <v>1880982</v>
      </c>
      <c r="I32" s="224">
        <v>13524</v>
      </c>
      <c r="J32" s="224">
        <v>2536</v>
      </c>
      <c r="K32" s="224">
        <v>418391</v>
      </c>
      <c r="L32" s="265">
        <f t="shared" si="1"/>
        <v>2315433</v>
      </c>
    </row>
    <row r="33" spans="1:12" ht="11.45" customHeight="1" x14ac:dyDescent="0.2">
      <c r="A33" s="468" t="s">
        <v>39</v>
      </c>
      <c r="B33" s="468"/>
      <c r="C33" s="224">
        <v>896</v>
      </c>
      <c r="D33" s="224">
        <v>7980</v>
      </c>
      <c r="E33" s="225">
        <v>99</v>
      </c>
      <c r="F33" s="224">
        <v>14483</v>
      </c>
      <c r="G33" s="265">
        <f t="shared" si="0"/>
        <v>23458</v>
      </c>
      <c r="H33" s="224">
        <v>149393</v>
      </c>
      <c r="I33" s="224">
        <v>1330532</v>
      </c>
      <c r="J33" s="224">
        <v>16507</v>
      </c>
      <c r="K33" s="224">
        <v>2414799</v>
      </c>
      <c r="L33" s="265">
        <f t="shared" si="1"/>
        <v>3911231</v>
      </c>
    </row>
    <row r="34" spans="1:12" ht="11.45" customHeight="1" x14ac:dyDescent="0.2">
      <c r="A34" s="468" t="s">
        <v>40</v>
      </c>
      <c r="B34" s="468"/>
      <c r="C34" s="224">
        <v>12980</v>
      </c>
      <c r="D34" s="225">
        <v>162</v>
      </c>
      <c r="E34" s="225">
        <v>30</v>
      </c>
      <c r="F34" s="224">
        <v>1992</v>
      </c>
      <c r="G34" s="265">
        <f t="shared" si="0"/>
        <v>15164</v>
      </c>
      <c r="H34" s="224">
        <v>2103388</v>
      </c>
      <c r="I34" s="224">
        <v>26252</v>
      </c>
      <c r="J34" s="224">
        <v>4861</v>
      </c>
      <c r="K34" s="224">
        <v>322800</v>
      </c>
      <c r="L34" s="265">
        <f t="shared" si="1"/>
        <v>2457301</v>
      </c>
    </row>
    <row r="35" spans="1:12" ht="11.45" customHeight="1" x14ac:dyDescent="0.2">
      <c r="A35" s="468" t="s">
        <v>41</v>
      </c>
      <c r="B35" s="468"/>
      <c r="C35" s="224">
        <v>206</v>
      </c>
      <c r="D35" s="225">
        <v>37</v>
      </c>
      <c r="E35" s="224">
        <v>6658</v>
      </c>
      <c r="F35" s="224">
        <v>9583</v>
      </c>
      <c r="G35" s="265">
        <f t="shared" si="0"/>
        <v>16484</v>
      </c>
      <c r="H35" s="224">
        <v>33497</v>
      </c>
      <c r="I35" s="224">
        <v>6016</v>
      </c>
      <c r="J35" s="224">
        <v>1082635</v>
      </c>
      <c r="K35" s="224">
        <v>1558260</v>
      </c>
      <c r="L35" s="265">
        <f t="shared" si="1"/>
        <v>2680408</v>
      </c>
    </row>
    <row r="36" spans="1:12" ht="11.45" customHeight="1" x14ac:dyDescent="0.2">
      <c r="A36" s="468" t="s">
        <v>42</v>
      </c>
      <c r="B36" s="468"/>
      <c r="C36" s="224">
        <v>16556</v>
      </c>
      <c r="D36" s="225">
        <v>162</v>
      </c>
      <c r="E36" s="225">
        <v>54</v>
      </c>
      <c r="F36" s="224">
        <v>20583</v>
      </c>
      <c r="G36" s="265">
        <f t="shared" si="0"/>
        <v>37355</v>
      </c>
      <c r="H36" s="224">
        <v>2574044</v>
      </c>
      <c r="I36" s="224">
        <v>25187</v>
      </c>
      <c r="J36" s="224">
        <v>8396</v>
      </c>
      <c r="K36" s="224">
        <v>3200142</v>
      </c>
      <c r="L36" s="265">
        <f t="shared" si="1"/>
        <v>5807769</v>
      </c>
    </row>
    <row r="37" spans="1:12" ht="11.45" customHeight="1" x14ac:dyDescent="0.2">
      <c r="A37" s="468" t="s">
        <v>43</v>
      </c>
      <c r="B37" s="468"/>
      <c r="C37" s="224">
        <v>1359</v>
      </c>
      <c r="D37" s="225">
        <v>46</v>
      </c>
      <c r="E37" s="224">
        <v>8710</v>
      </c>
      <c r="F37" s="224">
        <v>5097</v>
      </c>
      <c r="G37" s="265">
        <f t="shared" si="0"/>
        <v>15212</v>
      </c>
      <c r="H37" s="224">
        <v>221475</v>
      </c>
      <c r="I37" s="224">
        <v>7497</v>
      </c>
      <c r="J37" s="224">
        <v>1419461</v>
      </c>
      <c r="K37" s="224">
        <v>830654</v>
      </c>
      <c r="L37" s="265">
        <f t="shared" si="1"/>
        <v>2479087</v>
      </c>
    </row>
    <row r="38" spans="1:12" ht="11.45" customHeight="1" x14ac:dyDescent="0.2">
      <c r="A38" s="468" t="s">
        <v>44</v>
      </c>
      <c r="B38" s="468"/>
      <c r="C38" s="224">
        <v>307</v>
      </c>
      <c r="D38" s="224">
        <v>9911</v>
      </c>
      <c r="E38" s="225">
        <v>71</v>
      </c>
      <c r="F38" s="225">
        <v>130</v>
      </c>
      <c r="G38" s="265">
        <f t="shared" si="0"/>
        <v>10419</v>
      </c>
      <c r="H38" s="224">
        <v>50828</v>
      </c>
      <c r="I38" s="224">
        <v>1640923</v>
      </c>
      <c r="J38" s="224">
        <v>11755</v>
      </c>
      <c r="K38" s="224">
        <v>21524</v>
      </c>
      <c r="L38" s="265">
        <f t="shared" si="1"/>
        <v>1725030</v>
      </c>
    </row>
    <row r="39" spans="1:12" ht="11.45" customHeight="1" x14ac:dyDescent="0.2">
      <c r="A39" s="468" t="s">
        <v>45</v>
      </c>
      <c r="B39" s="468"/>
      <c r="C39" s="224">
        <v>19519</v>
      </c>
      <c r="D39" s="225">
        <v>253</v>
      </c>
      <c r="E39" s="225">
        <v>51</v>
      </c>
      <c r="F39" s="224">
        <v>7505</v>
      </c>
      <c r="G39" s="265">
        <f t="shared" si="0"/>
        <v>27328</v>
      </c>
      <c r="H39" s="224">
        <v>3029024</v>
      </c>
      <c r="I39" s="224">
        <v>39261</v>
      </c>
      <c r="J39" s="224">
        <v>7914</v>
      </c>
      <c r="K39" s="224">
        <v>1164651</v>
      </c>
      <c r="L39" s="265">
        <f t="shared" si="1"/>
        <v>4240850</v>
      </c>
    </row>
    <row r="40" spans="1:12" ht="11.45" customHeight="1" x14ac:dyDescent="0.2">
      <c r="A40" s="468" t="s">
        <v>46</v>
      </c>
      <c r="B40" s="468"/>
      <c r="C40" s="224">
        <v>790</v>
      </c>
      <c r="D40" s="225">
        <v>347</v>
      </c>
      <c r="E40" s="224">
        <v>11635</v>
      </c>
      <c r="F40" s="224">
        <v>18507</v>
      </c>
      <c r="G40" s="265">
        <f t="shared" si="0"/>
        <v>31279</v>
      </c>
      <c r="H40" s="224">
        <v>123323</v>
      </c>
      <c r="I40" s="224">
        <v>54168</v>
      </c>
      <c r="J40" s="224">
        <v>1816282</v>
      </c>
      <c r="K40" s="224">
        <v>2889035</v>
      </c>
      <c r="L40" s="265">
        <f t="shared" si="1"/>
        <v>4882808</v>
      </c>
    </row>
    <row r="41" spans="1:12" ht="11.45" customHeight="1" x14ac:dyDescent="0.2">
      <c r="A41" s="468" t="s">
        <v>47</v>
      </c>
      <c r="B41" s="468"/>
      <c r="C41" s="224">
        <v>16740</v>
      </c>
      <c r="D41" s="225">
        <v>257</v>
      </c>
      <c r="E41" s="225">
        <v>100</v>
      </c>
      <c r="F41" s="224">
        <v>2010</v>
      </c>
      <c r="G41" s="265">
        <f t="shared" si="0"/>
        <v>19107</v>
      </c>
      <c r="H41" s="224">
        <v>2752029</v>
      </c>
      <c r="I41" s="224">
        <v>42250</v>
      </c>
      <c r="J41" s="224">
        <v>16440</v>
      </c>
      <c r="K41" s="224">
        <v>330441</v>
      </c>
      <c r="L41" s="265">
        <f t="shared" si="1"/>
        <v>3141160</v>
      </c>
    </row>
    <row r="42" spans="1:12" ht="11.45" customHeight="1" x14ac:dyDescent="0.2">
      <c r="A42" s="468" t="s">
        <v>48</v>
      </c>
      <c r="B42" s="468"/>
      <c r="C42" s="224">
        <v>32386</v>
      </c>
      <c r="D42" s="224">
        <v>26194</v>
      </c>
      <c r="E42" s="224">
        <v>1863</v>
      </c>
      <c r="F42" s="224">
        <v>21763</v>
      </c>
      <c r="G42" s="265">
        <f t="shared" si="0"/>
        <v>82206</v>
      </c>
      <c r="H42" s="224">
        <v>5174689</v>
      </c>
      <c r="I42" s="224">
        <v>4185321</v>
      </c>
      <c r="J42" s="224">
        <v>297673</v>
      </c>
      <c r="K42" s="224">
        <v>3477328</v>
      </c>
      <c r="L42" s="265">
        <f t="shared" si="1"/>
        <v>13135011</v>
      </c>
    </row>
    <row r="43" spans="1:12" ht="11.45" customHeight="1" x14ac:dyDescent="0.2">
      <c r="A43" s="468" t="s">
        <v>49</v>
      </c>
      <c r="B43" s="468"/>
      <c r="C43" s="224">
        <v>970</v>
      </c>
      <c r="D43" s="225">
        <v>39</v>
      </c>
      <c r="E43" s="224">
        <v>3288</v>
      </c>
      <c r="F43" s="224">
        <v>18793</v>
      </c>
      <c r="G43" s="265">
        <f t="shared" si="0"/>
        <v>23090</v>
      </c>
      <c r="H43" s="224">
        <v>147920</v>
      </c>
      <c r="I43" s="224">
        <v>5947</v>
      </c>
      <c r="J43" s="224">
        <v>501404</v>
      </c>
      <c r="K43" s="224">
        <v>2865839</v>
      </c>
      <c r="L43" s="265">
        <f t="shared" si="1"/>
        <v>3521110</v>
      </c>
    </row>
    <row r="44" spans="1:12" ht="11.45" customHeight="1" x14ac:dyDescent="0.2">
      <c r="A44" s="468" t="s">
        <v>50</v>
      </c>
      <c r="B44" s="468"/>
      <c r="C44" s="224">
        <v>1136</v>
      </c>
      <c r="D44" s="224">
        <v>3770</v>
      </c>
      <c r="E44" s="225">
        <v>137</v>
      </c>
      <c r="F44" s="224">
        <v>18233</v>
      </c>
      <c r="G44" s="265">
        <f t="shared" si="0"/>
        <v>23276</v>
      </c>
      <c r="H44" s="224">
        <v>174596</v>
      </c>
      <c r="I44" s="224">
        <v>579424</v>
      </c>
      <c r="J44" s="224">
        <v>21056</v>
      </c>
      <c r="K44" s="224">
        <v>2802291</v>
      </c>
      <c r="L44" s="265">
        <f t="shared" si="1"/>
        <v>3577367</v>
      </c>
    </row>
    <row r="45" spans="1:12" ht="11.45" customHeight="1" x14ac:dyDescent="0.2">
      <c r="A45" s="468" t="s">
        <v>51</v>
      </c>
      <c r="B45" s="468"/>
      <c r="C45" s="224">
        <v>268</v>
      </c>
      <c r="D45" s="224">
        <v>4292</v>
      </c>
      <c r="E45" s="225">
        <v>46</v>
      </c>
      <c r="F45" s="224">
        <v>7857</v>
      </c>
      <c r="G45" s="265">
        <f t="shared" si="0"/>
        <v>12463</v>
      </c>
      <c r="H45" s="224">
        <v>44191</v>
      </c>
      <c r="I45" s="224">
        <v>707715</v>
      </c>
      <c r="J45" s="224">
        <v>7585</v>
      </c>
      <c r="K45" s="224">
        <v>1295554</v>
      </c>
      <c r="L45" s="265">
        <f t="shared" si="1"/>
        <v>2055045</v>
      </c>
    </row>
    <row r="46" spans="1:12" ht="11.45" customHeight="1" x14ac:dyDescent="0.2">
      <c r="A46" s="468" t="s">
        <v>52</v>
      </c>
      <c r="B46" s="468"/>
      <c r="C46" s="224">
        <v>2249</v>
      </c>
      <c r="D46" s="224">
        <v>6615</v>
      </c>
      <c r="E46" s="225">
        <v>152</v>
      </c>
      <c r="F46" s="224">
        <v>14163</v>
      </c>
      <c r="G46" s="265">
        <f t="shared" si="0"/>
        <v>23179</v>
      </c>
      <c r="H46" s="224">
        <v>377875</v>
      </c>
      <c r="I46" s="224">
        <v>1111447</v>
      </c>
      <c r="J46" s="224">
        <v>25539</v>
      </c>
      <c r="K46" s="224">
        <v>2379655</v>
      </c>
      <c r="L46" s="265">
        <f t="shared" si="1"/>
        <v>3894516</v>
      </c>
    </row>
    <row r="47" spans="1:12" ht="11.45" customHeight="1" x14ac:dyDescent="0.2">
      <c r="A47" s="468" t="s">
        <v>53</v>
      </c>
      <c r="B47" s="468"/>
      <c r="C47" s="224">
        <v>32358</v>
      </c>
      <c r="D47" s="225">
        <v>395</v>
      </c>
      <c r="E47" s="225">
        <v>164</v>
      </c>
      <c r="F47" s="224">
        <v>4004</v>
      </c>
      <c r="G47" s="265">
        <f t="shared" si="0"/>
        <v>36921</v>
      </c>
      <c r="H47" s="224">
        <v>5061168</v>
      </c>
      <c r="I47" s="224">
        <v>61783</v>
      </c>
      <c r="J47" s="224">
        <v>25652</v>
      </c>
      <c r="K47" s="224">
        <v>626272</v>
      </c>
      <c r="L47" s="265">
        <f t="shared" si="1"/>
        <v>5774875</v>
      </c>
    </row>
    <row r="48" spans="1:12" ht="11.45" customHeight="1" x14ac:dyDescent="0.2">
      <c r="A48" s="468" t="s">
        <v>54</v>
      </c>
      <c r="B48" s="468"/>
      <c r="C48" s="224">
        <v>9302</v>
      </c>
      <c r="D48" s="225">
        <v>50</v>
      </c>
      <c r="E48" s="225">
        <v>30</v>
      </c>
      <c r="F48" s="225">
        <v>955</v>
      </c>
      <c r="G48" s="265">
        <f t="shared" si="0"/>
        <v>10337</v>
      </c>
      <c r="H48" s="224">
        <v>1619595</v>
      </c>
      <c r="I48" s="224">
        <v>8706</v>
      </c>
      <c r="J48" s="224">
        <v>5223</v>
      </c>
      <c r="K48" s="224">
        <v>166277</v>
      </c>
      <c r="L48" s="265">
        <f t="shared" si="1"/>
        <v>1799801</v>
      </c>
    </row>
    <row r="49" spans="1:12" ht="11.45" customHeight="1" x14ac:dyDescent="0.2">
      <c r="A49" s="468" t="s">
        <v>55</v>
      </c>
      <c r="B49" s="468"/>
      <c r="C49" s="224">
        <v>153</v>
      </c>
      <c r="D49" s="225">
        <v>15</v>
      </c>
      <c r="E49" s="224">
        <v>6102</v>
      </c>
      <c r="F49" s="224">
        <v>5619</v>
      </c>
      <c r="G49" s="265">
        <f t="shared" si="0"/>
        <v>11889</v>
      </c>
      <c r="H49" s="224">
        <v>24333</v>
      </c>
      <c r="I49" s="224">
        <v>2386</v>
      </c>
      <c r="J49" s="224">
        <v>970462</v>
      </c>
      <c r="K49" s="224">
        <v>893646</v>
      </c>
      <c r="L49" s="265">
        <f t="shared" si="1"/>
        <v>1890827</v>
      </c>
    </row>
    <row r="50" spans="1:12" ht="11.45" customHeight="1" x14ac:dyDescent="0.2">
      <c r="A50" s="468" t="s">
        <v>56</v>
      </c>
      <c r="B50" s="468"/>
      <c r="C50" s="224">
        <v>35274</v>
      </c>
      <c r="D50" s="225">
        <v>363</v>
      </c>
      <c r="E50" s="224">
        <v>1306</v>
      </c>
      <c r="F50" s="224">
        <v>7893</v>
      </c>
      <c r="G50" s="265">
        <f t="shared" si="0"/>
        <v>44836</v>
      </c>
      <c r="H50" s="224">
        <v>5551952</v>
      </c>
      <c r="I50" s="224">
        <v>57134</v>
      </c>
      <c r="J50" s="224">
        <v>205558</v>
      </c>
      <c r="K50" s="224">
        <v>1242319</v>
      </c>
      <c r="L50" s="265">
        <f t="shared" si="1"/>
        <v>7056963</v>
      </c>
    </row>
    <row r="51" spans="1:12" ht="11.45" customHeight="1" x14ac:dyDescent="0.2">
      <c r="A51" s="468" t="s">
        <v>57</v>
      </c>
      <c r="B51" s="468"/>
      <c r="C51" s="224">
        <v>10008</v>
      </c>
      <c r="D51" s="225">
        <v>108</v>
      </c>
      <c r="E51" s="224">
        <v>23126</v>
      </c>
      <c r="F51" s="224">
        <v>8207</v>
      </c>
      <c r="G51" s="265">
        <f t="shared" si="0"/>
        <v>41449</v>
      </c>
      <c r="H51" s="224">
        <v>1534009</v>
      </c>
      <c r="I51" s="224">
        <v>16554</v>
      </c>
      <c r="J51" s="224">
        <v>3544715</v>
      </c>
      <c r="K51" s="224">
        <v>1257955</v>
      </c>
      <c r="L51" s="265">
        <f t="shared" si="1"/>
        <v>6353233</v>
      </c>
    </row>
    <row r="52" spans="1:12" ht="11.45" customHeight="1" x14ac:dyDescent="0.2">
      <c r="A52" s="468" t="s">
        <v>58</v>
      </c>
      <c r="B52" s="468"/>
      <c r="C52" s="224">
        <v>508</v>
      </c>
      <c r="D52" s="225">
        <v>172</v>
      </c>
      <c r="E52" s="224">
        <v>6018</v>
      </c>
      <c r="F52" s="224">
        <v>15429</v>
      </c>
      <c r="G52" s="265">
        <f t="shared" si="0"/>
        <v>22127</v>
      </c>
      <c r="H52" s="224">
        <v>77975</v>
      </c>
      <c r="I52" s="224">
        <v>26401</v>
      </c>
      <c r="J52" s="224">
        <v>923723</v>
      </c>
      <c r="K52" s="224">
        <v>2368249</v>
      </c>
      <c r="L52" s="265">
        <f t="shared" si="1"/>
        <v>3396348</v>
      </c>
    </row>
    <row r="53" spans="1:12" ht="11.45" customHeight="1" x14ac:dyDescent="0.2">
      <c r="A53" s="468" t="s">
        <v>59</v>
      </c>
      <c r="B53" s="468"/>
      <c r="C53" s="224">
        <v>3424</v>
      </c>
      <c r="D53" s="225">
        <v>139</v>
      </c>
      <c r="E53" s="224">
        <v>21338</v>
      </c>
      <c r="F53" s="225">
        <v>639</v>
      </c>
      <c r="G53" s="265">
        <f t="shared" si="0"/>
        <v>25540</v>
      </c>
      <c r="H53" s="224">
        <v>583884</v>
      </c>
      <c r="I53" s="224">
        <v>23703</v>
      </c>
      <c r="J53" s="224">
        <v>3638698</v>
      </c>
      <c r="K53" s="224">
        <v>108967</v>
      </c>
      <c r="L53" s="265">
        <f t="shared" si="1"/>
        <v>4355252</v>
      </c>
    </row>
    <row r="54" spans="1:12" ht="11.45" customHeight="1" x14ac:dyDescent="0.2">
      <c r="A54" s="468" t="s">
        <v>60</v>
      </c>
      <c r="B54" s="468"/>
      <c r="C54" s="224">
        <v>607</v>
      </c>
      <c r="D54" s="224">
        <v>6572</v>
      </c>
      <c r="E54" s="225">
        <v>320</v>
      </c>
      <c r="F54" s="224">
        <v>10611</v>
      </c>
      <c r="G54" s="265">
        <f t="shared" si="0"/>
        <v>18110</v>
      </c>
      <c r="H54" s="224">
        <v>98583</v>
      </c>
      <c r="I54" s="224">
        <v>1067359</v>
      </c>
      <c r="J54" s="224">
        <v>51971</v>
      </c>
      <c r="K54" s="224">
        <v>1723333</v>
      </c>
      <c r="L54" s="265">
        <f t="shared" si="1"/>
        <v>2941246</v>
      </c>
    </row>
    <row r="55" spans="1:12" ht="11.45" customHeight="1" x14ac:dyDescent="0.2">
      <c r="A55" s="468" t="s">
        <v>61</v>
      </c>
      <c r="B55" s="468"/>
      <c r="C55" s="224">
        <v>794</v>
      </c>
      <c r="D55" s="224">
        <v>4274</v>
      </c>
      <c r="E55" s="225">
        <v>48</v>
      </c>
      <c r="F55" s="224">
        <v>11337</v>
      </c>
      <c r="G55" s="265">
        <f t="shared" si="0"/>
        <v>16453</v>
      </c>
      <c r="H55" s="224">
        <v>131747</v>
      </c>
      <c r="I55" s="224">
        <v>709178</v>
      </c>
      <c r="J55" s="224">
        <v>7965</v>
      </c>
      <c r="K55" s="224">
        <v>1881130</v>
      </c>
      <c r="L55" s="265">
        <f t="shared" si="1"/>
        <v>2730020</v>
      </c>
    </row>
    <row r="56" spans="1:12" ht="11.45" customHeight="1" x14ac:dyDescent="0.2">
      <c r="A56" s="468" t="s">
        <v>62</v>
      </c>
      <c r="B56" s="468"/>
      <c r="C56" s="224">
        <v>20054</v>
      </c>
      <c r="D56" s="225">
        <v>76</v>
      </c>
      <c r="E56" s="225">
        <v>44</v>
      </c>
      <c r="F56" s="224">
        <v>5871</v>
      </c>
      <c r="G56" s="265">
        <f t="shared" si="0"/>
        <v>26045</v>
      </c>
      <c r="H56" s="224">
        <v>3292399</v>
      </c>
      <c r="I56" s="224">
        <v>12477</v>
      </c>
      <c r="J56" s="224">
        <v>7224</v>
      </c>
      <c r="K56" s="224">
        <v>963881</v>
      </c>
      <c r="L56" s="265">
        <f t="shared" si="1"/>
        <v>4275981</v>
      </c>
    </row>
    <row r="57" spans="1:12" ht="21.95" customHeight="1" x14ac:dyDescent="0.2">
      <c r="A57" s="468" t="s">
        <v>63</v>
      </c>
      <c r="B57" s="468"/>
      <c r="C57" s="224">
        <v>4901</v>
      </c>
      <c r="D57" s="224">
        <v>1347</v>
      </c>
      <c r="E57" s="225">
        <v>713</v>
      </c>
      <c r="F57" s="224">
        <v>2018</v>
      </c>
      <c r="G57" s="265">
        <f t="shared" si="0"/>
        <v>8979</v>
      </c>
      <c r="H57" s="224">
        <v>577354</v>
      </c>
      <c r="I57" s="224">
        <v>158681</v>
      </c>
      <c r="J57" s="224">
        <v>83994</v>
      </c>
      <c r="K57" s="224">
        <v>237727</v>
      </c>
      <c r="L57" s="265">
        <f t="shared" si="1"/>
        <v>1057756</v>
      </c>
    </row>
    <row r="58" spans="1:12" ht="33" customHeight="1" x14ac:dyDescent="0.2">
      <c r="A58" s="468" t="s">
        <v>64</v>
      </c>
      <c r="B58" s="468"/>
      <c r="C58" s="224">
        <v>11625</v>
      </c>
      <c r="D58" s="224">
        <v>1112</v>
      </c>
      <c r="E58" s="225">
        <v>761</v>
      </c>
      <c r="F58" s="224">
        <v>3450</v>
      </c>
      <c r="G58" s="265">
        <f t="shared" si="0"/>
        <v>16948</v>
      </c>
      <c r="H58" s="224">
        <v>1602738</v>
      </c>
      <c r="I58" s="224">
        <v>153311</v>
      </c>
      <c r="J58" s="224">
        <v>104919</v>
      </c>
      <c r="K58" s="224">
        <v>475652</v>
      </c>
      <c r="L58" s="265">
        <f t="shared" si="1"/>
        <v>2336620</v>
      </c>
    </row>
    <row r="59" spans="1:12" ht="21.95" customHeight="1" x14ac:dyDescent="0.2">
      <c r="A59" s="468" t="s">
        <v>65</v>
      </c>
      <c r="B59" s="468"/>
      <c r="C59" s="224">
        <v>16592</v>
      </c>
      <c r="D59" s="225">
        <v>914</v>
      </c>
      <c r="E59" s="225">
        <v>753</v>
      </c>
      <c r="F59" s="224">
        <v>6403</v>
      </c>
      <c r="G59" s="265">
        <f t="shared" si="0"/>
        <v>24662</v>
      </c>
      <c r="H59" s="224">
        <v>2300550</v>
      </c>
      <c r="I59" s="224">
        <v>126730</v>
      </c>
      <c r="J59" s="224">
        <v>104407</v>
      </c>
      <c r="K59" s="224">
        <v>887803</v>
      </c>
      <c r="L59" s="265">
        <f t="shared" si="1"/>
        <v>3419490</v>
      </c>
    </row>
    <row r="60" spans="1:12" ht="21.95" customHeight="1" x14ac:dyDescent="0.2">
      <c r="A60" s="468" t="s">
        <v>66</v>
      </c>
      <c r="B60" s="468"/>
      <c r="C60" s="224">
        <v>3349</v>
      </c>
      <c r="D60" s="225">
        <v>35</v>
      </c>
      <c r="E60" s="224">
        <v>2501</v>
      </c>
      <c r="F60" s="225">
        <v>217</v>
      </c>
      <c r="G60" s="265">
        <f t="shared" si="0"/>
        <v>6102</v>
      </c>
      <c r="H60" s="224">
        <v>441615</v>
      </c>
      <c r="I60" s="224">
        <v>4615</v>
      </c>
      <c r="J60" s="224">
        <v>329794</v>
      </c>
      <c r="K60" s="224">
        <v>28615</v>
      </c>
      <c r="L60" s="265">
        <f t="shared" si="1"/>
        <v>804639</v>
      </c>
    </row>
    <row r="61" spans="1:12" ht="33" customHeight="1" x14ac:dyDescent="0.2">
      <c r="A61" s="468" t="s">
        <v>67</v>
      </c>
      <c r="B61" s="468"/>
      <c r="C61" s="224">
        <v>30</v>
      </c>
      <c r="D61" s="225">
        <v>39</v>
      </c>
      <c r="E61" s="224">
        <v>2358</v>
      </c>
      <c r="F61" s="224">
        <v>1774</v>
      </c>
      <c r="G61" s="265">
        <f t="shared" si="0"/>
        <v>4201</v>
      </c>
      <c r="H61" s="224">
        <v>4710</v>
      </c>
      <c r="I61" s="224">
        <v>6122</v>
      </c>
      <c r="J61" s="224">
        <v>370155</v>
      </c>
      <c r="K61" s="224">
        <v>278480</v>
      </c>
      <c r="L61" s="265">
        <f t="shared" si="1"/>
        <v>659467</v>
      </c>
    </row>
    <row r="62" spans="1:12" ht="21.95" customHeight="1" x14ac:dyDescent="0.2">
      <c r="A62" s="468" t="s">
        <v>68</v>
      </c>
      <c r="B62" s="468"/>
      <c r="C62" s="224">
        <v>229</v>
      </c>
      <c r="D62" s="225">
        <v>23</v>
      </c>
      <c r="E62" s="225">
        <v>17</v>
      </c>
      <c r="F62" s="225">
        <v>52</v>
      </c>
      <c r="G62" s="265">
        <f t="shared" si="0"/>
        <v>321</v>
      </c>
      <c r="H62" s="224">
        <v>31866</v>
      </c>
      <c r="I62" s="224">
        <v>3200</v>
      </c>
      <c r="J62" s="224">
        <v>2366</v>
      </c>
      <c r="K62" s="224">
        <v>7236</v>
      </c>
      <c r="L62" s="265">
        <f t="shared" si="1"/>
        <v>44668</v>
      </c>
    </row>
    <row r="63" spans="1:12" ht="11.45" customHeight="1" x14ac:dyDescent="0.2">
      <c r="A63" s="468" t="s">
        <v>69</v>
      </c>
      <c r="B63" s="468"/>
      <c r="C63" s="224">
        <v>2351</v>
      </c>
      <c r="D63" s="225">
        <v>694</v>
      </c>
      <c r="E63" s="225">
        <v>246</v>
      </c>
      <c r="F63" s="224">
        <v>2835</v>
      </c>
      <c r="G63" s="265">
        <f t="shared" si="0"/>
        <v>6126</v>
      </c>
      <c r="H63" s="224">
        <v>226881</v>
      </c>
      <c r="I63" s="224">
        <v>66974</v>
      </c>
      <c r="J63" s="224">
        <v>23740</v>
      </c>
      <c r="K63" s="224">
        <v>273589</v>
      </c>
      <c r="L63" s="265">
        <f t="shared" si="1"/>
        <v>591184</v>
      </c>
    </row>
    <row r="64" spans="1:12" ht="21.95" customHeight="1" x14ac:dyDescent="0.2">
      <c r="A64" s="468" t="s">
        <v>70</v>
      </c>
      <c r="B64" s="468"/>
      <c r="C64" s="224">
        <v>1337</v>
      </c>
      <c r="D64" s="225">
        <v>125</v>
      </c>
      <c r="E64" s="225">
        <v>82</v>
      </c>
      <c r="F64" s="225">
        <v>319</v>
      </c>
      <c r="G64" s="265">
        <f t="shared" si="0"/>
        <v>1863</v>
      </c>
      <c r="H64" s="224">
        <v>197586</v>
      </c>
      <c r="I64" s="224">
        <v>18473</v>
      </c>
      <c r="J64" s="224">
        <v>12118</v>
      </c>
      <c r="K64" s="224">
        <v>47143</v>
      </c>
      <c r="L64" s="265">
        <f t="shared" si="1"/>
        <v>275320</v>
      </c>
    </row>
    <row r="65" spans="1:12" ht="11.45" customHeight="1" x14ac:dyDescent="0.2">
      <c r="A65" s="468" t="s">
        <v>71</v>
      </c>
      <c r="B65" s="468"/>
      <c r="C65" s="224">
        <v>59</v>
      </c>
      <c r="D65" s="225">
        <v>7</v>
      </c>
      <c r="E65" s="225">
        <v>8</v>
      </c>
      <c r="F65" s="225">
        <v>12</v>
      </c>
      <c r="G65" s="265">
        <f t="shared" si="0"/>
        <v>86</v>
      </c>
      <c r="H65" s="224">
        <v>10400</v>
      </c>
      <c r="I65" s="224">
        <v>1234</v>
      </c>
      <c r="J65" s="224">
        <v>1410</v>
      </c>
      <c r="K65" s="224">
        <v>2115</v>
      </c>
      <c r="L65" s="265">
        <f t="shared" si="1"/>
        <v>15159</v>
      </c>
    </row>
    <row r="66" spans="1:12" s="1" customFormat="1" ht="11.45" customHeight="1" x14ac:dyDescent="0.2">
      <c r="A66" s="468" t="s">
        <v>72</v>
      </c>
      <c r="B66" s="468"/>
      <c r="C66" s="224">
        <f>SUM(C5:C65)</f>
        <v>1022866</v>
      </c>
      <c r="D66" s="224">
        <f t="shared" ref="D66:G66" si="2">SUM(D5:D65)</f>
        <v>187918</v>
      </c>
      <c r="E66" s="224">
        <f t="shared" si="2"/>
        <v>223204</v>
      </c>
      <c r="F66" s="224">
        <f t="shared" si="2"/>
        <v>465230</v>
      </c>
      <c r="G66" s="265">
        <f t="shared" si="2"/>
        <v>1899218</v>
      </c>
      <c r="H66" s="224">
        <f>SUM(H5:H65)</f>
        <v>174588250</v>
      </c>
      <c r="I66" s="224">
        <f t="shared" ref="I66:L66" si="3">SUM(I5:I65)</f>
        <v>31456295</v>
      </c>
      <c r="J66" s="224">
        <f t="shared" si="3"/>
        <v>36073648</v>
      </c>
      <c r="K66" s="224">
        <f t="shared" si="3"/>
        <v>76169573</v>
      </c>
      <c r="L66" s="265">
        <f t="shared" si="3"/>
        <v>318287766</v>
      </c>
    </row>
    <row r="70" spans="1:12" ht="11.65" customHeight="1" x14ac:dyDescent="0.2">
      <c r="C70" s="11"/>
      <c r="D70" s="11"/>
      <c r="E70" s="11"/>
      <c r="F70" s="11"/>
      <c r="G70" s="11"/>
      <c r="H70" s="11"/>
      <c r="I70" s="11"/>
      <c r="J70" s="11"/>
      <c r="K70" s="11"/>
      <c r="L70" s="11"/>
    </row>
  </sheetData>
  <mergeCells count="68">
    <mergeCell ref="J1:L1"/>
    <mergeCell ref="A65:B65"/>
    <mergeCell ref="A66:B66"/>
    <mergeCell ref="A60:B60"/>
    <mergeCell ref="A61:B61"/>
    <mergeCell ref="A62:B62"/>
    <mergeCell ref="A63:B63"/>
    <mergeCell ref="A64:B64"/>
    <mergeCell ref="A55:B55"/>
    <mergeCell ref="A56:B56"/>
    <mergeCell ref="A57:B57"/>
    <mergeCell ref="A58:B58"/>
    <mergeCell ref="A59:B59"/>
    <mergeCell ref="A50:B50"/>
    <mergeCell ref="A51:B51"/>
    <mergeCell ref="A52:B52"/>
    <mergeCell ref="A53:B53"/>
    <mergeCell ref="A54:B54"/>
    <mergeCell ref="A45:B45"/>
    <mergeCell ref="A46:B46"/>
    <mergeCell ref="A47:B47"/>
    <mergeCell ref="A48:B48"/>
    <mergeCell ref="A49:B49"/>
    <mergeCell ref="A40:B40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5:B5"/>
    <mergeCell ref="A6:B6"/>
    <mergeCell ref="A7:B7"/>
    <mergeCell ref="A8:B8"/>
    <mergeCell ref="A9:B9"/>
    <mergeCell ref="A2:L2"/>
    <mergeCell ref="A3:A4"/>
    <mergeCell ref="B3:B4"/>
    <mergeCell ref="C3:G3"/>
    <mergeCell ref="H3:L3"/>
  </mergeCells>
  <pageMargins left="0.7" right="0.7" top="0.75" bottom="0.75" header="0.3" footer="0.3"/>
  <pageSetup scale="99" pageOrder="overThenDown" orientation="landscape" r:id="rId1"/>
  <rowBreaks count="1" manualBreakCount="1">
    <brk id="66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topLeftCell="A2" zoomScale="140" zoomScaleNormal="100" zoomScaleSheetLayoutView="140" workbookViewId="0">
      <pane xSplit="2" ySplit="4" topLeftCell="F63" activePane="bottomRight" state="frozen"/>
      <selection activeCell="A2" sqref="A2"/>
      <selection pane="topRight" activeCell="C2" sqref="C2"/>
      <selection pane="bottomLeft" activeCell="A5" sqref="A5"/>
      <selection pane="bottomRight" activeCell="F73" sqref="F73"/>
    </sheetView>
  </sheetViews>
  <sheetFormatPr defaultRowHeight="11.25" x14ac:dyDescent="0.2"/>
  <cols>
    <col min="1" max="1" width="8.83203125" customWidth="1"/>
    <col min="2" max="2" width="29.5" customWidth="1"/>
    <col min="3" max="4" width="12.6640625" customWidth="1"/>
    <col min="5" max="6" width="11.5" customWidth="1"/>
    <col min="7" max="8" width="12.6640625" customWidth="1"/>
    <col min="9" max="9" width="11.83203125" customWidth="1"/>
    <col min="10" max="14" width="11.5" customWidth="1"/>
    <col min="15" max="15" width="12.6640625" customWidth="1"/>
    <col min="16" max="232" width="10.6640625" customWidth="1"/>
    <col min="233" max="233" width="7.6640625" customWidth="1"/>
    <col min="234" max="234" width="8.83203125" customWidth="1"/>
    <col min="235" max="235" width="29.5" customWidth="1"/>
    <col min="236" max="236" width="10.5" customWidth="1"/>
    <col min="237" max="237" width="9.5" customWidth="1"/>
    <col min="238" max="241" width="10.5" customWidth="1"/>
    <col min="242" max="242" width="7.1640625" customWidth="1"/>
    <col min="243" max="247" width="10.5" customWidth="1"/>
    <col min="248" max="248" width="9.6640625" customWidth="1"/>
    <col min="249" max="488" width="10.6640625" customWidth="1"/>
    <col min="489" max="489" width="7.6640625" customWidth="1"/>
    <col min="490" max="490" width="8.83203125" customWidth="1"/>
    <col min="491" max="491" width="29.5" customWidth="1"/>
    <col min="492" max="492" width="10.5" customWidth="1"/>
    <col min="493" max="493" width="9.5" customWidth="1"/>
    <col min="494" max="497" width="10.5" customWidth="1"/>
    <col min="498" max="498" width="7.1640625" customWidth="1"/>
    <col min="499" max="503" width="10.5" customWidth="1"/>
    <col min="504" max="504" width="9.6640625" customWidth="1"/>
    <col min="505" max="744" width="10.6640625" customWidth="1"/>
    <col min="745" max="745" width="7.6640625" customWidth="1"/>
    <col min="746" max="746" width="8.83203125" customWidth="1"/>
    <col min="747" max="747" width="29.5" customWidth="1"/>
    <col min="748" max="748" width="10.5" customWidth="1"/>
    <col min="749" max="749" width="9.5" customWidth="1"/>
    <col min="750" max="753" width="10.5" customWidth="1"/>
    <col min="754" max="754" width="7.1640625" customWidth="1"/>
    <col min="755" max="759" width="10.5" customWidth="1"/>
    <col min="760" max="760" width="9.6640625" customWidth="1"/>
    <col min="761" max="1000" width="10.6640625" customWidth="1"/>
    <col min="1001" max="1001" width="7.6640625" customWidth="1"/>
    <col min="1002" max="1002" width="8.83203125" customWidth="1"/>
    <col min="1003" max="1003" width="29.5" customWidth="1"/>
    <col min="1004" max="1004" width="10.5" customWidth="1"/>
    <col min="1005" max="1005" width="9.5" customWidth="1"/>
    <col min="1006" max="1009" width="10.5" customWidth="1"/>
    <col min="1010" max="1010" width="7.1640625" customWidth="1"/>
    <col min="1011" max="1015" width="10.5" customWidth="1"/>
    <col min="1016" max="1016" width="9.6640625" customWidth="1"/>
    <col min="1017" max="1256" width="10.6640625" customWidth="1"/>
    <col min="1257" max="1257" width="7.6640625" customWidth="1"/>
    <col min="1258" max="1258" width="8.83203125" customWidth="1"/>
    <col min="1259" max="1259" width="29.5" customWidth="1"/>
    <col min="1260" max="1260" width="10.5" customWidth="1"/>
    <col min="1261" max="1261" width="9.5" customWidth="1"/>
    <col min="1262" max="1265" width="10.5" customWidth="1"/>
    <col min="1266" max="1266" width="7.1640625" customWidth="1"/>
    <col min="1267" max="1271" width="10.5" customWidth="1"/>
    <col min="1272" max="1272" width="9.6640625" customWidth="1"/>
    <col min="1273" max="1512" width="10.6640625" customWidth="1"/>
    <col min="1513" max="1513" width="7.6640625" customWidth="1"/>
    <col min="1514" max="1514" width="8.83203125" customWidth="1"/>
    <col min="1515" max="1515" width="29.5" customWidth="1"/>
    <col min="1516" max="1516" width="10.5" customWidth="1"/>
    <col min="1517" max="1517" width="9.5" customWidth="1"/>
    <col min="1518" max="1521" width="10.5" customWidth="1"/>
    <col min="1522" max="1522" width="7.1640625" customWidth="1"/>
    <col min="1523" max="1527" width="10.5" customWidth="1"/>
    <col min="1528" max="1528" width="9.6640625" customWidth="1"/>
    <col min="1529" max="1768" width="10.6640625" customWidth="1"/>
    <col min="1769" max="1769" width="7.6640625" customWidth="1"/>
    <col min="1770" max="1770" width="8.83203125" customWidth="1"/>
    <col min="1771" max="1771" width="29.5" customWidth="1"/>
    <col min="1772" max="1772" width="10.5" customWidth="1"/>
    <col min="1773" max="1773" width="9.5" customWidth="1"/>
    <col min="1774" max="1777" width="10.5" customWidth="1"/>
    <col min="1778" max="1778" width="7.1640625" customWidth="1"/>
    <col min="1779" max="1783" width="10.5" customWidth="1"/>
    <col min="1784" max="1784" width="9.6640625" customWidth="1"/>
    <col min="1785" max="2024" width="10.6640625" customWidth="1"/>
    <col min="2025" max="2025" width="7.6640625" customWidth="1"/>
    <col min="2026" max="2026" width="8.83203125" customWidth="1"/>
    <col min="2027" max="2027" width="29.5" customWidth="1"/>
    <col min="2028" max="2028" width="10.5" customWidth="1"/>
    <col min="2029" max="2029" width="9.5" customWidth="1"/>
    <col min="2030" max="2033" width="10.5" customWidth="1"/>
    <col min="2034" max="2034" width="7.1640625" customWidth="1"/>
    <col min="2035" max="2039" width="10.5" customWidth="1"/>
    <col min="2040" max="2040" width="9.6640625" customWidth="1"/>
    <col min="2041" max="2280" width="10.6640625" customWidth="1"/>
    <col min="2281" max="2281" width="7.6640625" customWidth="1"/>
    <col min="2282" max="2282" width="8.83203125" customWidth="1"/>
    <col min="2283" max="2283" width="29.5" customWidth="1"/>
    <col min="2284" max="2284" width="10.5" customWidth="1"/>
    <col min="2285" max="2285" width="9.5" customWidth="1"/>
    <col min="2286" max="2289" width="10.5" customWidth="1"/>
    <col min="2290" max="2290" width="7.1640625" customWidth="1"/>
    <col min="2291" max="2295" width="10.5" customWidth="1"/>
    <col min="2296" max="2296" width="9.6640625" customWidth="1"/>
    <col min="2297" max="2536" width="10.6640625" customWidth="1"/>
    <col min="2537" max="2537" width="7.6640625" customWidth="1"/>
    <col min="2538" max="2538" width="8.83203125" customWidth="1"/>
    <col min="2539" max="2539" width="29.5" customWidth="1"/>
    <col min="2540" max="2540" width="10.5" customWidth="1"/>
    <col min="2541" max="2541" width="9.5" customWidth="1"/>
    <col min="2542" max="2545" width="10.5" customWidth="1"/>
    <col min="2546" max="2546" width="7.1640625" customWidth="1"/>
    <col min="2547" max="2551" width="10.5" customWidth="1"/>
    <col min="2552" max="2552" width="9.6640625" customWidth="1"/>
    <col min="2553" max="2792" width="10.6640625" customWidth="1"/>
    <col min="2793" max="2793" width="7.6640625" customWidth="1"/>
    <col min="2794" max="2794" width="8.83203125" customWidth="1"/>
    <col min="2795" max="2795" width="29.5" customWidth="1"/>
    <col min="2796" max="2796" width="10.5" customWidth="1"/>
    <col min="2797" max="2797" width="9.5" customWidth="1"/>
    <col min="2798" max="2801" width="10.5" customWidth="1"/>
    <col min="2802" max="2802" width="7.1640625" customWidth="1"/>
    <col min="2803" max="2807" width="10.5" customWidth="1"/>
    <col min="2808" max="2808" width="9.6640625" customWidth="1"/>
    <col min="2809" max="3048" width="10.6640625" customWidth="1"/>
    <col min="3049" max="3049" width="7.6640625" customWidth="1"/>
    <col min="3050" max="3050" width="8.83203125" customWidth="1"/>
    <col min="3051" max="3051" width="29.5" customWidth="1"/>
    <col min="3052" max="3052" width="10.5" customWidth="1"/>
    <col min="3053" max="3053" width="9.5" customWidth="1"/>
    <col min="3054" max="3057" width="10.5" customWidth="1"/>
    <col min="3058" max="3058" width="7.1640625" customWidth="1"/>
    <col min="3059" max="3063" width="10.5" customWidth="1"/>
    <col min="3064" max="3064" width="9.6640625" customWidth="1"/>
    <col min="3065" max="3304" width="10.6640625" customWidth="1"/>
    <col min="3305" max="3305" width="7.6640625" customWidth="1"/>
    <col min="3306" max="3306" width="8.83203125" customWidth="1"/>
    <col min="3307" max="3307" width="29.5" customWidth="1"/>
    <col min="3308" max="3308" width="10.5" customWidth="1"/>
    <col min="3309" max="3309" width="9.5" customWidth="1"/>
    <col min="3310" max="3313" width="10.5" customWidth="1"/>
    <col min="3314" max="3314" width="7.1640625" customWidth="1"/>
    <col min="3315" max="3319" width="10.5" customWidth="1"/>
    <col min="3320" max="3320" width="9.6640625" customWidth="1"/>
    <col min="3321" max="3560" width="10.6640625" customWidth="1"/>
    <col min="3561" max="3561" width="7.6640625" customWidth="1"/>
    <col min="3562" max="3562" width="8.83203125" customWidth="1"/>
    <col min="3563" max="3563" width="29.5" customWidth="1"/>
    <col min="3564" max="3564" width="10.5" customWidth="1"/>
    <col min="3565" max="3565" width="9.5" customWidth="1"/>
    <col min="3566" max="3569" width="10.5" customWidth="1"/>
    <col min="3570" max="3570" width="7.1640625" customWidth="1"/>
    <col min="3571" max="3575" width="10.5" customWidth="1"/>
    <col min="3576" max="3576" width="9.6640625" customWidth="1"/>
    <col min="3577" max="3816" width="10.6640625" customWidth="1"/>
    <col min="3817" max="3817" width="7.6640625" customWidth="1"/>
    <col min="3818" max="3818" width="8.83203125" customWidth="1"/>
    <col min="3819" max="3819" width="29.5" customWidth="1"/>
    <col min="3820" max="3820" width="10.5" customWidth="1"/>
    <col min="3821" max="3821" width="9.5" customWidth="1"/>
    <col min="3822" max="3825" width="10.5" customWidth="1"/>
    <col min="3826" max="3826" width="7.1640625" customWidth="1"/>
    <col min="3827" max="3831" width="10.5" customWidth="1"/>
    <col min="3832" max="3832" width="9.6640625" customWidth="1"/>
    <col min="3833" max="4072" width="10.6640625" customWidth="1"/>
    <col min="4073" max="4073" width="7.6640625" customWidth="1"/>
    <col min="4074" max="4074" width="8.83203125" customWidth="1"/>
    <col min="4075" max="4075" width="29.5" customWidth="1"/>
    <col min="4076" max="4076" width="10.5" customWidth="1"/>
    <col min="4077" max="4077" width="9.5" customWidth="1"/>
    <col min="4078" max="4081" width="10.5" customWidth="1"/>
    <col min="4082" max="4082" width="7.1640625" customWidth="1"/>
    <col min="4083" max="4087" width="10.5" customWidth="1"/>
    <col min="4088" max="4088" width="9.6640625" customWidth="1"/>
    <col min="4089" max="4328" width="10.6640625" customWidth="1"/>
    <col min="4329" max="4329" width="7.6640625" customWidth="1"/>
    <col min="4330" max="4330" width="8.83203125" customWidth="1"/>
    <col min="4331" max="4331" width="29.5" customWidth="1"/>
    <col min="4332" max="4332" width="10.5" customWidth="1"/>
    <col min="4333" max="4333" width="9.5" customWidth="1"/>
    <col min="4334" max="4337" width="10.5" customWidth="1"/>
    <col min="4338" max="4338" width="7.1640625" customWidth="1"/>
    <col min="4339" max="4343" width="10.5" customWidth="1"/>
    <col min="4344" max="4344" width="9.6640625" customWidth="1"/>
    <col min="4345" max="4584" width="10.6640625" customWidth="1"/>
    <col min="4585" max="4585" width="7.6640625" customWidth="1"/>
    <col min="4586" max="4586" width="8.83203125" customWidth="1"/>
    <col min="4587" max="4587" width="29.5" customWidth="1"/>
    <col min="4588" max="4588" width="10.5" customWidth="1"/>
    <col min="4589" max="4589" width="9.5" customWidth="1"/>
    <col min="4590" max="4593" width="10.5" customWidth="1"/>
    <col min="4594" max="4594" width="7.1640625" customWidth="1"/>
    <col min="4595" max="4599" width="10.5" customWidth="1"/>
    <col min="4600" max="4600" width="9.6640625" customWidth="1"/>
    <col min="4601" max="4840" width="10.6640625" customWidth="1"/>
    <col min="4841" max="4841" width="7.6640625" customWidth="1"/>
    <col min="4842" max="4842" width="8.83203125" customWidth="1"/>
    <col min="4843" max="4843" width="29.5" customWidth="1"/>
    <col min="4844" max="4844" width="10.5" customWidth="1"/>
    <col min="4845" max="4845" width="9.5" customWidth="1"/>
    <col min="4846" max="4849" width="10.5" customWidth="1"/>
    <col min="4850" max="4850" width="7.1640625" customWidth="1"/>
    <col min="4851" max="4855" width="10.5" customWidth="1"/>
    <col min="4856" max="4856" width="9.6640625" customWidth="1"/>
    <col min="4857" max="5096" width="10.6640625" customWidth="1"/>
    <col min="5097" max="5097" width="7.6640625" customWidth="1"/>
    <col min="5098" max="5098" width="8.83203125" customWidth="1"/>
    <col min="5099" max="5099" width="29.5" customWidth="1"/>
    <col min="5100" max="5100" width="10.5" customWidth="1"/>
    <col min="5101" max="5101" width="9.5" customWidth="1"/>
    <col min="5102" max="5105" width="10.5" customWidth="1"/>
    <col min="5106" max="5106" width="7.1640625" customWidth="1"/>
    <col min="5107" max="5111" width="10.5" customWidth="1"/>
    <col min="5112" max="5112" width="9.6640625" customWidth="1"/>
    <col min="5113" max="5352" width="10.6640625" customWidth="1"/>
    <col min="5353" max="5353" width="7.6640625" customWidth="1"/>
    <col min="5354" max="5354" width="8.83203125" customWidth="1"/>
    <col min="5355" max="5355" width="29.5" customWidth="1"/>
    <col min="5356" max="5356" width="10.5" customWidth="1"/>
    <col min="5357" max="5357" width="9.5" customWidth="1"/>
    <col min="5358" max="5361" width="10.5" customWidth="1"/>
    <col min="5362" max="5362" width="7.1640625" customWidth="1"/>
    <col min="5363" max="5367" width="10.5" customWidth="1"/>
    <col min="5368" max="5368" width="9.6640625" customWidth="1"/>
    <col min="5369" max="5608" width="10.6640625" customWidth="1"/>
    <col min="5609" max="5609" width="7.6640625" customWidth="1"/>
    <col min="5610" max="5610" width="8.83203125" customWidth="1"/>
    <col min="5611" max="5611" width="29.5" customWidth="1"/>
    <col min="5612" max="5612" width="10.5" customWidth="1"/>
    <col min="5613" max="5613" width="9.5" customWidth="1"/>
    <col min="5614" max="5617" width="10.5" customWidth="1"/>
    <col min="5618" max="5618" width="7.1640625" customWidth="1"/>
    <col min="5619" max="5623" width="10.5" customWidth="1"/>
    <col min="5624" max="5624" width="9.6640625" customWidth="1"/>
    <col min="5625" max="5864" width="10.6640625" customWidth="1"/>
    <col min="5865" max="5865" width="7.6640625" customWidth="1"/>
    <col min="5866" max="5866" width="8.83203125" customWidth="1"/>
    <col min="5867" max="5867" width="29.5" customWidth="1"/>
    <col min="5868" max="5868" width="10.5" customWidth="1"/>
    <col min="5869" max="5869" width="9.5" customWidth="1"/>
    <col min="5870" max="5873" width="10.5" customWidth="1"/>
    <col min="5874" max="5874" width="7.1640625" customWidth="1"/>
    <col min="5875" max="5879" width="10.5" customWidth="1"/>
    <col min="5880" max="5880" width="9.6640625" customWidth="1"/>
    <col min="5881" max="6120" width="10.6640625" customWidth="1"/>
    <col min="6121" max="6121" width="7.6640625" customWidth="1"/>
    <col min="6122" max="6122" width="8.83203125" customWidth="1"/>
    <col min="6123" max="6123" width="29.5" customWidth="1"/>
    <col min="6124" max="6124" width="10.5" customWidth="1"/>
    <col min="6125" max="6125" width="9.5" customWidth="1"/>
    <col min="6126" max="6129" width="10.5" customWidth="1"/>
    <col min="6130" max="6130" width="7.1640625" customWidth="1"/>
    <col min="6131" max="6135" width="10.5" customWidth="1"/>
    <col min="6136" max="6136" width="9.6640625" customWidth="1"/>
    <col min="6137" max="6376" width="10.6640625" customWidth="1"/>
    <col min="6377" max="6377" width="7.6640625" customWidth="1"/>
    <col min="6378" max="6378" width="8.83203125" customWidth="1"/>
    <col min="6379" max="6379" width="29.5" customWidth="1"/>
    <col min="6380" max="6380" width="10.5" customWidth="1"/>
    <col min="6381" max="6381" width="9.5" customWidth="1"/>
    <col min="6382" max="6385" width="10.5" customWidth="1"/>
    <col min="6386" max="6386" width="7.1640625" customWidth="1"/>
    <col min="6387" max="6391" width="10.5" customWidth="1"/>
    <col min="6392" max="6392" width="9.6640625" customWidth="1"/>
    <col min="6393" max="6632" width="10.6640625" customWidth="1"/>
    <col min="6633" max="6633" width="7.6640625" customWidth="1"/>
    <col min="6634" max="6634" width="8.83203125" customWidth="1"/>
    <col min="6635" max="6635" width="29.5" customWidth="1"/>
    <col min="6636" max="6636" width="10.5" customWidth="1"/>
    <col min="6637" max="6637" width="9.5" customWidth="1"/>
    <col min="6638" max="6641" width="10.5" customWidth="1"/>
    <col min="6642" max="6642" width="7.1640625" customWidth="1"/>
    <col min="6643" max="6647" width="10.5" customWidth="1"/>
    <col min="6648" max="6648" width="9.6640625" customWidth="1"/>
    <col min="6649" max="6888" width="10.6640625" customWidth="1"/>
    <col min="6889" max="6889" width="7.6640625" customWidth="1"/>
    <col min="6890" max="6890" width="8.83203125" customWidth="1"/>
    <col min="6891" max="6891" width="29.5" customWidth="1"/>
    <col min="6892" max="6892" width="10.5" customWidth="1"/>
    <col min="6893" max="6893" width="9.5" customWidth="1"/>
    <col min="6894" max="6897" width="10.5" customWidth="1"/>
    <col min="6898" max="6898" width="7.1640625" customWidth="1"/>
    <col min="6899" max="6903" width="10.5" customWidth="1"/>
    <col min="6904" max="6904" width="9.6640625" customWidth="1"/>
    <col min="6905" max="7144" width="10.6640625" customWidth="1"/>
    <col min="7145" max="7145" width="7.6640625" customWidth="1"/>
    <col min="7146" max="7146" width="8.83203125" customWidth="1"/>
    <col min="7147" max="7147" width="29.5" customWidth="1"/>
    <col min="7148" max="7148" width="10.5" customWidth="1"/>
    <col min="7149" max="7149" width="9.5" customWidth="1"/>
    <col min="7150" max="7153" width="10.5" customWidth="1"/>
    <col min="7154" max="7154" width="7.1640625" customWidth="1"/>
    <col min="7155" max="7159" width="10.5" customWidth="1"/>
    <col min="7160" max="7160" width="9.6640625" customWidth="1"/>
    <col min="7161" max="7400" width="10.6640625" customWidth="1"/>
    <col min="7401" max="7401" width="7.6640625" customWidth="1"/>
    <col min="7402" max="7402" width="8.83203125" customWidth="1"/>
    <col min="7403" max="7403" width="29.5" customWidth="1"/>
    <col min="7404" max="7404" width="10.5" customWidth="1"/>
    <col min="7405" max="7405" width="9.5" customWidth="1"/>
    <col min="7406" max="7409" width="10.5" customWidth="1"/>
    <col min="7410" max="7410" width="7.1640625" customWidth="1"/>
    <col min="7411" max="7415" width="10.5" customWidth="1"/>
    <col min="7416" max="7416" width="9.6640625" customWidth="1"/>
    <col min="7417" max="7656" width="10.6640625" customWidth="1"/>
    <col min="7657" max="7657" width="7.6640625" customWidth="1"/>
    <col min="7658" max="7658" width="8.83203125" customWidth="1"/>
    <col min="7659" max="7659" width="29.5" customWidth="1"/>
    <col min="7660" max="7660" width="10.5" customWidth="1"/>
    <col min="7661" max="7661" width="9.5" customWidth="1"/>
    <col min="7662" max="7665" width="10.5" customWidth="1"/>
    <col min="7666" max="7666" width="7.1640625" customWidth="1"/>
    <col min="7667" max="7671" width="10.5" customWidth="1"/>
    <col min="7672" max="7672" width="9.6640625" customWidth="1"/>
    <col min="7673" max="7912" width="10.6640625" customWidth="1"/>
    <col min="7913" max="7913" width="7.6640625" customWidth="1"/>
    <col min="7914" max="7914" width="8.83203125" customWidth="1"/>
    <col min="7915" max="7915" width="29.5" customWidth="1"/>
    <col min="7916" max="7916" width="10.5" customWidth="1"/>
    <col min="7917" max="7917" width="9.5" customWidth="1"/>
    <col min="7918" max="7921" width="10.5" customWidth="1"/>
    <col min="7922" max="7922" width="7.1640625" customWidth="1"/>
    <col min="7923" max="7927" width="10.5" customWidth="1"/>
    <col min="7928" max="7928" width="9.6640625" customWidth="1"/>
    <col min="7929" max="8168" width="10.6640625" customWidth="1"/>
    <col min="8169" max="8169" width="7.6640625" customWidth="1"/>
    <col min="8170" max="8170" width="8.83203125" customWidth="1"/>
    <col min="8171" max="8171" width="29.5" customWidth="1"/>
    <col min="8172" max="8172" width="10.5" customWidth="1"/>
    <col min="8173" max="8173" width="9.5" customWidth="1"/>
    <col min="8174" max="8177" width="10.5" customWidth="1"/>
    <col min="8178" max="8178" width="7.1640625" customWidth="1"/>
    <col min="8179" max="8183" width="10.5" customWidth="1"/>
    <col min="8184" max="8184" width="9.6640625" customWidth="1"/>
    <col min="8185" max="8424" width="10.6640625" customWidth="1"/>
    <col min="8425" max="8425" width="7.6640625" customWidth="1"/>
    <col min="8426" max="8426" width="8.83203125" customWidth="1"/>
    <col min="8427" max="8427" width="29.5" customWidth="1"/>
    <col min="8428" max="8428" width="10.5" customWidth="1"/>
    <col min="8429" max="8429" width="9.5" customWidth="1"/>
    <col min="8430" max="8433" width="10.5" customWidth="1"/>
    <col min="8434" max="8434" width="7.1640625" customWidth="1"/>
    <col min="8435" max="8439" width="10.5" customWidth="1"/>
    <col min="8440" max="8440" width="9.6640625" customWidth="1"/>
    <col min="8441" max="8680" width="10.6640625" customWidth="1"/>
    <col min="8681" max="8681" width="7.6640625" customWidth="1"/>
    <col min="8682" max="8682" width="8.83203125" customWidth="1"/>
    <col min="8683" max="8683" width="29.5" customWidth="1"/>
    <col min="8684" max="8684" width="10.5" customWidth="1"/>
    <col min="8685" max="8685" width="9.5" customWidth="1"/>
    <col min="8686" max="8689" width="10.5" customWidth="1"/>
    <col min="8690" max="8690" width="7.1640625" customWidth="1"/>
    <col min="8691" max="8695" width="10.5" customWidth="1"/>
    <col min="8696" max="8696" width="9.6640625" customWidth="1"/>
    <col min="8697" max="8936" width="10.6640625" customWidth="1"/>
    <col min="8937" max="8937" width="7.6640625" customWidth="1"/>
    <col min="8938" max="8938" width="8.83203125" customWidth="1"/>
    <col min="8939" max="8939" width="29.5" customWidth="1"/>
    <col min="8940" max="8940" width="10.5" customWidth="1"/>
    <col min="8941" max="8941" width="9.5" customWidth="1"/>
    <col min="8942" max="8945" width="10.5" customWidth="1"/>
    <col min="8946" max="8946" width="7.1640625" customWidth="1"/>
    <col min="8947" max="8951" width="10.5" customWidth="1"/>
    <col min="8952" max="8952" width="9.6640625" customWidth="1"/>
    <col min="8953" max="9192" width="10.6640625" customWidth="1"/>
    <col min="9193" max="9193" width="7.6640625" customWidth="1"/>
    <col min="9194" max="9194" width="8.83203125" customWidth="1"/>
    <col min="9195" max="9195" width="29.5" customWidth="1"/>
    <col min="9196" max="9196" width="10.5" customWidth="1"/>
    <col min="9197" max="9197" width="9.5" customWidth="1"/>
    <col min="9198" max="9201" width="10.5" customWidth="1"/>
    <col min="9202" max="9202" width="7.1640625" customWidth="1"/>
    <col min="9203" max="9207" width="10.5" customWidth="1"/>
    <col min="9208" max="9208" width="9.6640625" customWidth="1"/>
    <col min="9209" max="9448" width="10.6640625" customWidth="1"/>
    <col min="9449" max="9449" width="7.6640625" customWidth="1"/>
    <col min="9450" max="9450" width="8.83203125" customWidth="1"/>
    <col min="9451" max="9451" width="29.5" customWidth="1"/>
    <col min="9452" max="9452" width="10.5" customWidth="1"/>
    <col min="9453" max="9453" width="9.5" customWidth="1"/>
    <col min="9454" max="9457" width="10.5" customWidth="1"/>
    <col min="9458" max="9458" width="7.1640625" customWidth="1"/>
    <col min="9459" max="9463" width="10.5" customWidth="1"/>
    <col min="9464" max="9464" width="9.6640625" customWidth="1"/>
    <col min="9465" max="9704" width="10.6640625" customWidth="1"/>
    <col min="9705" max="9705" width="7.6640625" customWidth="1"/>
    <col min="9706" max="9706" width="8.83203125" customWidth="1"/>
    <col min="9707" max="9707" width="29.5" customWidth="1"/>
    <col min="9708" max="9708" width="10.5" customWidth="1"/>
    <col min="9709" max="9709" width="9.5" customWidth="1"/>
    <col min="9710" max="9713" width="10.5" customWidth="1"/>
    <col min="9714" max="9714" width="7.1640625" customWidth="1"/>
    <col min="9715" max="9719" width="10.5" customWidth="1"/>
    <col min="9720" max="9720" width="9.6640625" customWidth="1"/>
    <col min="9721" max="9960" width="10.6640625" customWidth="1"/>
    <col min="9961" max="9961" width="7.6640625" customWidth="1"/>
    <col min="9962" max="9962" width="8.83203125" customWidth="1"/>
    <col min="9963" max="9963" width="29.5" customWidth="1"/>
    <col min="9964" max="9964" width="10.5" customWidth="1"/>
    <col min="9965" max="9965" width="9.5" customWidth="1"/>
    <col min="9966" max="9969" width="10.5" customWidth="1"/>
    <col min="9970" max="9970" width="7.1640625" customWidth="1"/>
    <col min="9971" max="9975" width="10.5" customWidth="1"/>
    <col min="9976" max="9976" width="9.6640625" customWidth="1"/>
    <col min="9977" max="10216" width="10.6640625" customWidth="1"/>
    <col min="10217" max="10217" width="7.6640625" customWidth="1"/>
    <col min="10218" max="10218" width="8.83203125" customWidth="1"/>
    <col min="10219" max="10219" width="29.5" customWidth="1"/>
    <col min="10220" max="10220" width="10.5" customWidth="1"/>
    <col min="10221" max="10221" width="9.5" customWidth="1"/>
    <col min="10222" max="10225" width="10.5" customWidth="1"/>
    <col min="10226" max="10226" width="7.1640625" customWidth="1"/>
    <col min="10227" max="10231" width="10.5" customWidth="1"/>
    <col min="10232" max="10232" width="9.6640625" customWidth="1"/>
    <col min="10233" max="10472" width="10.6640625" customWidth="1"/>
    <col min="10473" max="10473" width="7.6640625" customWidth="1"/>
    <col min="10474" max="10474" width="8.83203125" customWidth="1"/>
    <col min="10475" max="10475" width="29.5" customWidth="1"/>
    <col min="10476" max="10476" width="10.5" customWidth="1"/>
    <col min="10477" max="10477" width="9.5" customWidth="1"/>
    <col min="10478" max="10481" width="10.5" customWidth="1"/>
    <col min="10482" max="10482" width="7.1640625" customWidth="1"/>
    <col min="10483" max="10487" width="10.5" customWidth="1"/>
    <col min="10488" max="10488" width="9.6640625" customWidth="1"/>
    <col min="10489" max="10728" width="10.6640625" customWidth="1"/>
    <col min="10729" max="10729" width="7.6640625" customWidth="1"/>
    <col min="10730" max="10730" width="8.83203125" customWidth="1"/>
    <col min="10731" max="10731" width="29.5" customWidth="1"/>
    <col min="10732" max="10732" width="10.5" customWidth="1"/>
    <col min="10733" max="10733" width="9.5" customWidth="1"/>
    <col min="10734" max="10737" width="10.5" customWidth="1"/>
    <col min="10738" max="10738" width="7.1640625" customWidth="1"/>
    <col min="10739" max="10743" width="10.5" customWidth="1"/>
    <col min="10744" max="10744" width="9.6640625" customWidth="1"/>
    <col min="10745" max="10984" width="10.6640625" customWidth="1"/>
    <col min="10985" max="10985" width="7.6640625" customWidth="1"/>
    <col min="10986" max="10986" width="8.83203125" customWidth="1"/>
    <col min="10987" max="10987" width="29.5" customWidth="1"/>
    <col min="10988" max="10988" width="10.5" customWidth="1"/>
    <col min="10989" max="10989" width="9.5" customWidth="1"/>
    <col min="10990" max="10993" width="10.5" customWidth="1"/>
    <col min="10994" max="10994" width="7.1640625" customWidth="1"/>
    <col min="10995" max="10999" width="10.5" customWidth="1"/>
    <col min="11000" max="11000" width="9.6640625" customWidth="1"/>
    <col min="11001" max="11240" width="10.6640625" customWidth="1"/>
    <col min="11241" max="11241" width="7.6640625" customWidth="1"/>
    <col min="11242" max="11242" width="8.83203125" customWidth="1"/>
    <col min="11243" max="11243" width="29.5" customWidth="1"/>
    <col min="11244" max="11244" width="10.5" customWidth="1"/>
    <col min="11245" max="11245" width="9.5" customWidth="1"/>
    <col min="11246" max="11249" width="10.5" customWidth="1"/>
    <col min="11250" max="11250" width="7.1640625" customWidth="1"/>
    <col min="11251" max="11255" width="10.5" customWidth="1"/>
    <col min="11256" max="11256" width="9.6640625" customWidth="1"/>
    <col min="11257" max="11496" width="10.6640625" customWidth="1"/>
    <col min="11497" max="11497" width="7.6640625" customWidth="1"/>
    <col min="11498" max="11498" width="8.83203125" customWidth="1"/>
    <col min="11499" max="11499" width="29.5" customWidth="1"/>
    <col min="11500" max="11500" width="10.5" customWidth="1"/>
    <col min="11501" max="11501" width="9.5" customWidth="1"/>
    <col min="11502" max="11505" width="10.5" customWidth="1"/>
    <col min="11506" max="11506" width="7.1640625" customWidth="1"/>
    <col min="11507" max="11511" width="10.5" customWidth="1"/>
    <col min="11512" max="11512" width="9.6640625" customWidth="1"/>
    <col min="11513" max="11752" width="10.6640625" customWidth="1"/>
    <col min="11753" max="11753" width="7.6640625" customWidth="1"/>
    <col min="11754" max="11754" width="8.83203125" customWidth="1"/>
    <col min="11755" max="11755" width="29.5" customWidth="1"/>
    <col min="11756" max="11756" width="10.5" customWidth="1"/>
    <col min="11757" max="11757" width="9.5" customWidth="1"/>
    <col min="11758" max="11761" width="10.5" customWidth="1"/>
    <col min="11762" max="11762" width="7.1640625" customWidth="1"/>
    <col min="11763" max="11767" width="10.5" customWidth="1"/>
    <col min="11768" max="11768" width="9.6640625" customWidth="1"/>
    <col min="11769" max="12008" width="10.6640625" customWidth="1"/>
    <col min="12009" max="12009" width="7.6640625" customWidth="1"/>
    <col min="12010" max="12010" width="8.83203125" customWidth="1"/>
    <col min="12011" max="12011" width="29.5" customWidth="1"/>
    <col min="12012" max="12012" width="10.5" customWidth="1"/>
    <col min="12013" max="12013" width="9.5" customWidth="1"/>
    <col min="12014" max="12017" width="10.5" customWidth="1"/>
    <col min="12018" max="12018" width="7.1640625" customWidth="1"/>
    <col min="12019" max="12023" width="10.5" customWidth="1"/>
    <col min="12024" max="12024" width="9.6640625" customWidth="1"/>
    <col min="12025" max="12264" width="10.6640625" customWidth="1"/>
    <col min="12265" max="12265" width="7.6640625" customWidth="1"/>
    <col min="12266" max="12266" width="8.83203125" customWidth="1"/>
    <col min="12267" max="12267" width="29.5" customWidth="1"/>
    <col min="12268" max="12268" width="10.5" customWidth="1"/>
    <col min="12269" max="12269" width="9.5" customWidth="1"/>
    <col min="12270" max="12273" width="10.5" customWidth="1"/>
    <col min="12274" max="12274" width="7.1640625" customWidth="1"/>
    <col min="12275" max="12279" width="10.5" customWidth="1"/>
    <col min="12280" max="12280" width="9.6640625" customWidth="1"/>
    <col min="12281" max="12520" width="10.6640625" customWidth="1"/>
    <col min="12521" max="12521" width="7.6640625" customWidth="1"/>
    <col min="12522" max="12522" width="8.83203125" customWidth="1"/>
    <col min="12523" max="12523" width="29.5" customWidth="1"/>
    <col min="12524" max="12524" width="10.5" customWidth="1"/>
    <col min="12525" max="12525" width="9.5" customWidth="1"/>
    <col min="12526" max="12529" width="10.5" customWidth="1"/>
    <col min="12530" max="12530" width="7.1640625" customWidth="1"/>
    <col min="12531" max="12535" width="10.5" customWidth="1"/>
    <col min="12536" max="12536" width="9.6640625" customWidth="1"/>
    <col min="12537" max="12776" width="10.6640625" customWidth="1"/>
    <col min="12777" max="12777" width="7.6640625" customWidth="1"/>
    <col min="12778" max="12778" width="8.83203125" customWidth="1"/>
    <col min="12779" max="12779" width="29.5" customWidth="1"/>
    <col min="12780" max="12780" width="10.5" customWidth="1"/>
    <col min="12781" max="12781" width="9.5" customWidth="1"/>
    <col min="12782" max="12785" width="10.5" customWidth="1"/>
    <col min="12786" max="12786" width="7.1640625" customWidth="1"/>
    <col min="12787" max="12791" width="10.5" customWidth="1"/>
    <col min="12792" max="12792" width="9.6640625" customWidth="1"/>
    <col min="12793" max="13032" width="10.6640625" customWidth="1"/>
    <col min="13033" max="13033" width="7.6640625" customWidth="1"/>
    <col min="13034" max="13034" width="8.83203125" customWidth="1"/>
    <col min="13035" max="13035" width="29.5" customWidth="1"/>
    <col min="13036" max="13036" width="10.5" customWidth="1"/>
    <col min="13037" max="13037" width="9.5" customWidth="1"/>
    <col min="13038" max="13041" width="10.5" customWidth="1"/>
    <col min="13042" max="13042" width="7.1640625" customWidth="1"/>
    <col min="13043" max="13047" width="10.5" customWidth="1"/>
    <col min="13048" max="13048" width="9.6640625" customWidth="1"/>
    <col min="13049" max="13288" width="10.6640625" customWidth="1"/>
    <col min="13289" max="13289" width="7.6640625" customWidth="1"/>
    <col min="13290" max="13290" width="8.83203125" customWidth="1"/>
    <col min="13291" max="13291" width="29.5" customWidth="1"/>
    <col min="13292" max="13292" width="10.5" customWidth="1"/>
    <col min="13293" max="13293" width="9.5" customWidth="1"/>
    <col min="13294" max="13297" width="10.5" customWidth="1"/>
    <col min="13298" max="13298" width="7.1640625" customWidth="1"/>
    <col min="13299" max="13303" width="10.5" customWidth="1"/>
    <col min="13304" max="13304" width="9.6640625" customWidth="1"/>
    <col min="13305" max="13544" width="10.6640625" customWidth="1"/>
    <col min="13545" max="13545" width="7.6640625" customWidth="1"/>
    <col min="13546" max="13546" width="8.83203125" customWidth="1"/>
    <col min="13547" max="13547" width="29.5" customWidth="1"/>
    <col min="13548" max="13548" width="10.5" customWidth="1"/>
    <col min="13549" max="13549" width="9.5" customWidth="1"/>
    <col min="13550" max="13553" width="10.5" customWidth="1"/>
    <col min="13554" max="13554" width="7.1640625" customWidth="1"/>
    <col min="13555" max="13559" width="10.5" customWidth="1"/>
    <col min="13560" max="13560" width="9.6640625" customWidth="1"/>
    <col min="13561" max="13800" width="10.6640625" customWidth="1"/>
    <col min="13801" max="13801" width="7.6640625" customWidth="1"/>
    <col min="13802" max="13802" width="8.83203125" customWidth="1"/>
    <col min="13803" max="13803" width="29.5" customWidth="1"/>
    <col min="13804" max="13804" width="10.5" customWidth="1"/>
    <col min="13805" max="13805" width="9.5" customWidth="1"/>
    <col min="13806" max="13809" width="10.5" customWidth="1"/>
    <col min="13810" max="13810" width="7.1640625" customWidth="1"/>
    <col min="13811" max="13815" width="10.5" customWidth="1"/>
    <col min="13816" max="13816" width="9.6640625" customWidth="1"/>
    <col min="13817" max="14056" width="10.6640625" customWidth="1"/>
    <col min="14057" max="14057" width="7.6640625" customWidth="1"/>
    <col min="14058" max="14058" width="8.83203125" customWidth="1"/>
    <col min="14059" max="14059" width="29.5" customWidth="1"/>
    <col min="14060" max="14060" width="10.5" customWidth="1"/>
    <col min="14061" max="14061" width="9.5" customWidth="1"/>
    <col min="14062" max="14065" width="10.5" customWidth="1"/>
    <col min="14066" max="14066" width="7.1640625" customWidth="1"/>
    <col min="14067" max="14071" width="10.5" customWidth="1"/>
    <col min="14072" max="14072" width="9.6640625" customWidth="1"/>
    <col min="14073" max="14312" width="10.6640625" customWidth="1"/>
    <col min="14313" max="14313" width="7.6640625" customWidth="1"/>
    <col min="14314" max="14314" width="8.83203125" customWidth="1"/>
    <col min="14315" max="14315" width="29.5" customWidth="1"/>
    <col min="14316" max="14316" width="10.5" customWidth="1"/>
    <col min="14317" max="14317" width="9.5" customWidth="1"/>
    <col min="14318" max="14321" width="10.5" customWidth="1"/>
    <col min="14322" max="14322" width="7.1640625" customWidth="1"/>
    <col min="14323" max="14327" width="10.5" customWidth="1"/>
    <col min="14328" max="14328" width="9.6640625" customWidth="1"/>
    <col min="14329" max="14568" width="10.6640625" customWidth="1"/>
    <col min="14569" max="14569" width="7.6640625" customWidth="1"/>
    <col min="14570" max="14570" width="8.83203125" customWidth="1"/>
    <col min="14571" max="14571" width="29.5" customWidth="1"/>
    <col min="14572" max="14572" width="10.5" customWidth="1"/>
    <col min="14573" max="14573" width="9.5" customWidth="1"/>
    <col min="14574" max="14577" width="10.5" customWidth="1"/>
    <col min="14578" max="14578" width="7.1640625" customWidth="1"/>
    <col min="14579" max="14583" width="10.5" customWidth="1"/>
    <col min="14584" max="14584" width="9.6640625" customWidth="1"/>
    <col min="14585" max="14824" width="10.6640625" customWidth="1"/>
    <col min="14825" max="14825" width="7.6640625" customWidth="1"/>
    <col min="14826" max="14826" width="8.83203125" customWidth="1"/>
    <col min="14827" max="14827" width="29.5" customWidth="1"/>
    <col min="14828" max="14828" width="10.5" customWidth="1"/>
    <col min="14829" max="14829" width="9.5" customWidth="1"/>
    <col min="14830" max="14833" width="10.5" customWidth="1"/>
    <col min="14834" max="14834" width="7.1640625" customWidth="1"/>
    <col min="14835" max="14839" width="10.5" customWidth="1"/>
    <col min="14840" max="14840" width="9.6640625" customWidth="1"/>
    <col min="14841" max="15080" width="10.6640625" customWidth="1"/>
    <col min="15081" max="15081" width="7.6640625" customWidth="1"/>
    <col min="15082" max="15082" width="8.83203125" customWidth="1"/>
    <col min="15083" max="15083" width="29.5" customWidth="1"/>
    <col min="15084" max="15084" width="10.5" customWidth="1"/>
    <col min="15085" max="15085" width="9.5" customWidth="1"/>
    <col min="15086" max="15089" width="10.5" customWidth="1"/>
    <col min="15090" max="15090" width="7.1640625" customWidth="1"/>
    <col min="15091" max="15095" width="10.5" customWidth="1"/>
    <col min="15096" max="15096" width="9.6640625" customWidth="1"/>
    <col min="15097" max="15336" width="10.6640625" customWidth="1"/>
    <col min="15337" max="15337" width="7.6640625" customWidth="1"/>
    <col min="15338" max="15338" width="8.83203125" customWidth="1"/>
    <col min="15339" max="15339" width="29.5" customWidth="1"/>
    <col min="15340" max="15340" width="10.5" customWidth="1"/>
    <col min="15341" max="15341" width="9.5" customWidth="1"/>
    <col min="15342" max="15345" width="10.5" customWidth="1"/>
    <col min="15346" max="15346" width="7.1640625" customWidth="1"/>
    <col min="15347" max="15351" width="10.5" customWidth="1"/>
    <col min="15352" max="15352" width="9.6640625" customWidth="1"/>
    <col min="15353" max="15592" width="10.6640625" customWidth="1"/>
    <col min="15593" max="15593" width="7.6640625" customWidth="1"/>
    <col min="15594" max="15594" width="8.83203125" customWidth="1"/>
    <col min="15595" max="15595" width="29.5" customWidth="1"/>
    <col min="15596" max="15596" width="10.5" customWidth="1"/>
    <col min="15597" max="15597" width="9.5" customWidth="1"/>
    <col min="15598" max="15601" width="10.5" customWidth="1"/>
    <col min="15602" max="15602" width="7.1640625" customWidth="1"/>
    <col min="15603" max="15607" width="10.5" customWidth="1"/>
    <col min="15608" max="15608" width="9.6640625" customWidth="1"/>
    <col min="15609" max="15848" width="10.6640625" customWidth="1"/>
    <col min="15849" max="15849" width="7.6640625" customWidth="1"/>
    <col min="15850" max="15850" width="8.83203125" customWidth="1"/>
    <col min="15851" max="15851" width="29.5" customWidth="1"/>
    <col min="15852" max="15852" width="10.5" customWidth="1"/>
    <col min="15853" max="15853" width="9.5" customWidth="1"/>
    <col min="15854" max="15857" width="10.5" customWidth="1"/>
    <col min="15858" max="15858" width="7.1640625" customWidth="1"/>
    <col min="15859" max="15863" width="10.5" customWidth="1"/>
    <col min="15864" max="15864" width="9.6640625" customWidth="1"/>
    <col min="15865" max="16104" width="10.6640625" customWidth="1"/>
    <col min="16105" max="16105" width="7.6640625" customWidth="1"/>
    <col min="16106" max="16106" width="8.83203125" customWidth="1"/>
    <col min="16107" max="16107" width="29.5" customWidth="1"/>
    <col min="16108" max="16108" width="10.5" customWidth="1"/>
    <col min="16109" max="16109" width="9.5" customWidth="1"/>
    <col min="16110" max="16113" width="10.5" customWidth="1"/>
    <col min="16114" max="16114" width="7.1640625" customWidth="1"/>
    <col min="16115" max="16119" width="10.5" customWidth="1"/>
    <col min="16120" max="16120" width="9.6640625" customWidth="1"/>
    <col min="16121" max="16384" width="10.6640625" customWidth="1"/>
  </cols>
  <sheetData>
    <row r="1" spans="1:15" ht="38.450000000000003" customHeight="1" x14ac:dyDescent="0.2">
      <c r="L1" s="81"/>
      <c r="M1" s="429" t="s">
        <v>284</v>
      </c>
      <c r="N1" s="429"/>
      <c r="O1" s="429"/>
    </row>
    <row r="2" spans="1:15" ht="49.5" customHeight="1" x14ac:dyDescent="0.25">
      <c r="L2" s="393" t="s">
        <v>3501</v>
      </c>
      <c r="M2" s="393"/>
      <c r="N2" s="393"/>
      <c r="O2" s="393"/>
    </row>
    <row r="3" spans="1:15" ht="30.2" customHeight="1" x14ac:dyDescent="0.2">
      <c r="A3" s="482" t="s">
        <v>3500</v>
      </c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</row>
    <row r="4" spans="1:15" ht="26.25" customHeight="1" x14ac:dyDescent="0.2">
      <c r="A4" s="470" t="s">
        <v>114</v>
      </c>
      <c r="B4" s="472" t="s">
        <v>115</v>
      </c>
      <c r="C4" s="474" t="s">
        <v>234</v>
      </c>
      <c r="D4" s="474"/>
      <c r="E4" s="474"/>
      <c r="F4" s="474"/>
      <c r="G4" s="474"/>
      <c r="H4" s="475" t="s">
        <v>116</v>
      </c>
      <c r="I4" s="483" t="s">
        <v>213</v>
      </c>
      <c r="J4" s="477" t="s">
        <v>3260</v>
      </c>
      <c r="K4" s="478"/>
      <c r="L4" s="478"/>
      <c r="M4" s="478"/>
      <c r="N4" s="479"/>
      <c r="O4" s="480" t="s">
        <v>116</v>
      </c>
    </row>
    <row r="5" spans="1:15" ht="79.7" customHeight="1" x14ac:dyDescent="0.2">
      <c r="A5" s="471"/>
      <c r="B5" s="473"/>
      <c r="C5" s="71" t="s">
        <v>117</v>
      </c>
      <c r="D5" s="71" t="s">
        <v>118</v>
      </c>
      <c r="E5" s="71" t="s">
        <v>232</v>
      </c>
      <c r="F5" s="71" t="s">
        <v>120</v>
      </c>
      <c r="G5" s="71" t="s">
        <v>121</v>
      </c>
      <c r="H5" s="476"/>
      <c r="I5" s="484"/>
      <c r="J5" s="71" t="s">
        <v>117</v>
      </c>
      <c r="K5" s="71" t="s">
        <v>118</v>
      </c>
      <c r="L5" s="71" t="s">
        <v>232</v>
      </c>
      <c r="M5" s="71" t="s">
        <v>120</v>
      </c>
      <c r="N5" s="71" t="s">
        <v>121</v>
      </c>
      <c r="O5" s="481"/>
    </row>
    <row r="6" spans="1:15" ht="24.95" customHeight="1" x14ac:dyDescent="0.2">
      <c r="A6" s="72" t="s">
        <v>122</v>
      </c>
      <c r="B6" s="72" t="s">
        <v>11</v>
      </c>
      <c r="C6" s="73">
        <v>18804</v>
      </c>
      <c r="D6" s="73">
        <v>5702</v>
      </c>
      <c r="E6" s="73">
        <v>9496</v>
      </c>
      <c r="F6" s="73">
        <v>1069</v>
      </c>
      <c r="G6" s="73">
        <v>4921</v>
      </c>
      <c r="H6" s="75">
        <f>SUM(C6:G6)</f>
        <v>39992</v>
      </c>
      <c r="I6" s="79" t="s">
        <v>1029</v>
      </c>
      <c r="J6" s="73">
        <f>C6/100*$I6</f>
        <v>7898</v>
      </c>
      <c r="K6" s="73">
        <f t="shared" ref="K6:N6" si="0">D6/100*$I6</f>
        <v>2395</v>
      </c>
      <c r="L6" s="73">
        <f t="shared" si="0"/>
        <v>3988</v>
      </c>
      <c r="M6" s="73">
        <f t="shared" si="0"/>
        <v>449</v>
      </c>
      <c r="N6" s="73">
        <f t="shared" si="0"/>
        <v>2067</v>
      </c>
      <c r="O6" s="75">
        <f>SUM(J6:N6)</f>
        <v>16797</v>
      </c>
    </row>
    <row r="7" spans="1:15" ht="24.95" customHeight="1" x14ac:dyDescent="0.2">
      <c r="A7" s="72" t="s">
        <v>123</v>
      </c>
      <c r="B7" s="72" t="s">
        <v>12</v>
      </c>
      <c r="C7" s="73">
        <v>5319</v>
      </c>
      <c r="D7" s="73">
        <v>1507</v>
      </c>
      <c r="E7" s="73">
        <v>973</v>
      </c>
      <c r="F7" s="73">
        <v>1666</v>
      </c>
      <c r="G7" s="73">
        <v>2139</v>
      </c>
      <c r="H7" s="75">
        <f t="shared" ref="H7:H66" si="1">SUM(C7:G7)</f>
        <v>11604</v>
      </c>
      <c r="I7" s="79" t="s">
        <v>235</v>
      </c>
      <c r="J7" s="73">
        <f t="shared" ref="J7:J66" si="2">C7/100*$I7</f>
        <v>2337</v>
      </c>
      <c r="K7" s="73">
        <f t="shared" ref="K7:K66" si="3">D7/100*$I7</f>
        <v>662</v>
      </c>
      <c r="L7" s="73">
        <f t="shared" ref="L7:L66" si="4">E7/100*$I7</f>
        <v>427</v>
      </c>
      <c r="M7" s="73">
        <f t="shared" ref="M7:M66" si="5">F7/100*$I7</f>
        <v>732</v>
      </c>
      <c r="N7" s="73">
        <f t="shared" ref="N7:N66" si="6">G7/100*$I7</f>
        <v>940</v>
      </c>
      <c r="O7" s="75">
        <f t="shared" ref="O7:O66" si="7">SUM(J7:N7)</f>
        <v>5098</v>
      </c>
    </row>
    <row r="8" spans="1:15" ht="24.95" customHeight="1" x14ac:dyDescent="0.2">
      <c r="A8" s="72" t="s">
        <v>124</v>
      </c>
      <c r="B8" s="72" t="s">
        <v>13</v>
      </c>
      <c r="C8" s="73">
        <v>134302</v>
      </c>
      <c r="D8" s="73">
        <v>13225</v>
      </c>
      <c r="E8" s="73">
        <v>8145</v>
      </c>
      <c r="F8" s="73">
        <v>5430</v>
      </c>
      <c r="G8" s="73">
        <v>23611</v>
      </c>
      <c r="H8" s="75">
        <f t="shared" si="1"/>
        <v>184713</v>
      </c>
      <c r="I8" s="79" t="s">
        <v>236</v>
      </c>
      <c r="J8" s="73">
        <f t="shared" si="2"/>
        <v>67326</v>
      </c>
      <c r="K8" s="73">
        <f t="shared" si="3"/>
        <v>6630</v>
      </c>
      <c r="L8" s="73">
        <f t="shared" si="4"/>
        <v>4083</v>
      </c>
      <c r="M8" s="73">
        <f t="shared" si="5"/>
        <v>2722</v>
      </c>
      <c r="N8" s="73">
        <f t="shared" si="6"/>
        <v>11836</v>
      </c>
      <c r="O8" s="75">
        <f t="shared" si="7"/>
        <v>92597</v>
      </c>
    </row>
    <row r="9" spans="1:15" ht="24.95" customHeight="1" x14ac:dyDescent="0.2">
      <c r="A9" s="72" t="s">
        <v>125</v>
      </c>
      <c r="B9" s="72" t="s">
        <v>14</v>
      </c>
      <c r="C9" s="73">
        <v>108043</v>
      </c>
      <c r="D9" s="73">
        <v>17628</v>
      </c>
      <c r="E9" s="73">
        <v>13575</v>
      </c>
      <c r="F9" s="73">
        <v>12525</v>
      </c>
      <c r="G9" s="73">
        <v>36984</v>
      </c>
      <c r="H9" s="75">
        <f t="shared" si="1"/>
        <v>188755</v>
      </c>
      <c r="I9" s="79" t="s">
        <v>237</v>
      </c>
      <c r="J9" s="73">
        <f t="shared" si="2"/>
        <v>56755</v>
      </c>
      <c r="K9" s="73">
        <f t="shared" si="3"/>
        <v>9260</v>
      </c>
      <c r="L9" s="73">
        <f t="shared" si="4"/>
        <v>7131</v>
      </c>
      <c r="M9" s="73">
        <f t="shared" si="5"/>
        <v>6579</v>
      </c>
      <c r="N9" s="73">
        <f t="shared" si="6"/>
        <v>19428</v>
      </c>
      <c r="O9" s="75">
        <f t="shared" si="7"/>
        <v>99153</v>
      </c>
    </row>
    <row r="10" spans="1:15" ht="24.95" customHeight="1" x14ac:dyDescent="0.2">
      <c r="A10" s="72" t="s">
        <v>126</v>
      </c>
      <c r="B10" s="72" t="s">
        <v>15</v>
      </c>
      <c r="C10" s="73">
        <v>161661</v>
      </c>
      <c r="D10" s="73">
        <v>35511</v>
      </c>
      <c r="E10" s="73">
        <v>19890</v>
      </c>
      <c r="F10" s="73">
        <v>6210</v>
      </c>
      <c r="G10" s="73">
        <v>21339</v>
      </c>
      <c r="H10" s="75">
        <f t="shared" si="1"/>
        <v>244611</v>
      </c>
      <c r="I10" s="79" t="s">
        <v>3571</v>
      </c>
      <c r="J10" s="73">
        <f t="shared" si="2"/>
        <v>87539</v>
      </c>
      <c r="K10" s="73">
        <f t="shared" si="3"/>
        <v>19229</v>
      </c>
      <c r="L10" s="73">
        <f t="shared" si="4"/>
        <v>10770</v>
      </c>
      <c r="M10" s="73">
        <f t="shared" si="5"/>
        <v>3363</v>
      </c>
      <c r="N10" s="73">
        <f t="shared" si="6"/>
        <v>11555</v>
      </c>
      <c r="O10" s="75">
        <f t="shared" si="7"/>
        <v>132456</v>
      </c>
    </row>
    <row r="11" spans="1:15" ht="24.95" customHeight="1" x14ac:dyDescent="0.2">
      <c r="A11" s="72" t="s">
        <v>127</v>
      </c>
      <c r="B11" s="72" t="s">
        <v>16</v>
      </c>
      <c r="C11" s="73">
        <v>118658</v>
      </c>
      <c r="D11" s="73">
        <v>26788</v>
      </c>
      <c r="E11" s="73">
        <v>26535</v>
      </c>
      <c r="F11" s="73">
        <v>6139</v>
      </c>
      <c r="G11" s="73">
        <v>36897</v>
      </c>
      <c r="H11" s="75">
        <f t="shared" si="1"/>
        <v>215017</v>
      </c>
      <c r="I11" s="79" t="s">
        <v>238</v>
      </c>
      <c r="J11" s="73">
        <f t="shared" si="2"/>
        <v>71064</v>
      </c>
      <c r="K11" s="73">
        <f t="shared" si="3"/>
        <v>16043</v>
      </c>
      <c r="L11" s="73">
        <f t="shared" si="4"/>
        <v>15892</v>
      </c>
      <c r="M11" s="73">
        <f t="shared" si="5"/>
        <v>3677</v>
      </c>
      <c r="N11" s="73">
        <f t="shared" si="6"/>
        <v>22098</v>
      </c>
      <c r="O11" s="75">
        <f t="shared" si="7"/>
        <v>128774</v>
      </c>
    </row>
    <row r="12" spans="1:15" ht="24.95" customHeight="1" x14ac:dyDescent="0.2">
      <c r="A12" s="72" t="s">
        <v>128</v>
      </c>
      <c r="B12" s="72" t="s">
        <v>17</v>
      </c>
      <c r="C12" s="73">
        <v>124728</v>
      </c>
      <c r="D12" s="73">
        <v>29584</v>
      </c>
      <c r="E12" s="73">
        <v>14280</v>
      </c>
      <c r="F12" s="73">
        <v>7249</v>
      </c>
      <c r="G12" s="73">
        <v>24691</v>
      </c>
      <c r="H12" s="75">
        <f t="shared" si="1"/>
        <v>200532</v>
      </c>
      <c r="I12" s="79" t="s">
        <v>239</v>
      </c>
      <c r="J12" s="73">
        <f t="shared" si="2"/>
        <v>113665</v>
      </c>
      <c r="K12" s="73">
        <f t="shared" si="3"/>
        <v>26960</v>
      </c>
      <c r="L12" s="73">
        <f t="shared" si="4"/>
        <v>13013</v>
      </c>
      <c r="M12" s="73">
        <f t="shared" si="5"/>
        <v>6606</v>
      </c>
      <c r="N12" s="73">
        <f t="shared" si="6"/>
        <v>22501</v>
      </c>
      <c r="O12" s="75">
        <f t="shared" si="7"/>
        <v>182745</v>
      </c>
    </row>
    <row r="13" spans="1:15" ht="24.95" customHeight="1" x14ac:dyDescent="0.2">
      <c r="A13" s="72" t="s">
        <v>129</v>
      </c>
      <c r="B13" s="72" t="s">
        <v>18</v>
      </c>
      <c r="C13" s="73">
        <v>123122</v>
      </c>
      <c r="D13" s="73">
        <v>85301</v>
      </c>
      <c r="E13" s="73">
        <v>33571</v>
      </c>
      <c r="F13" s="73">
        <v>8877</v>
      </c>
      <c r="G13" s="73">
        <v>31676</v>
      </c>
      <c r="H13" s="75">
        <f t="shared" si="1"/>
        <v>282547</v>
      </c>
      <c r="I13" s="79" t="s">
        <v>240</v>
      </c>
      <c r="J13" s="73">
        <f t="shared" si="2"/>
        <v>71325</v>
      </c>
      <c r="K13" s="73">
        <f t="shared" si="3"/>
        <v>49415</v>
      </c>
      <c r="L13" s="73">
        <f t="shared" si="4"/>
        <v>19448</v>
      </c>
      <c r="M13" s="73">
        <f t="shared" si="5"/>
        <v>5142</v>
      </c>
      <c r="N13" s="73">
        <f t="shared" si="6"/>
        <v>18350</v>
      </c>
      <c r="O13" s="75">
        <f t="shared" si="7"/>
        <v>163680</v>
      </c>
    </row>
    <row r="14" spans="1:15" ht="24.95" customHeight="1" x14ac:dyDescent="0.2">
      <c r="A14" s="72" t="s">
        <v>130</v>
      </c>
      <c r="B14" s="72" t="s">
        <v>19</v>
      </c>
      <c r="C14" s="73">
        <v>14694</v>
      </c>
      <c r="D14" s="73">
        <v>68587</v>
      </c>
      <c r="E14" s="73">
        <v>5331</v>
      </c>
      <c r="F14" s="73">
        <v>1586</v>
      </c>
      <c r="G14" s="73">
        <v>43417</v>
      </c>
      <c r="H14" s="75">
        <f t="shared" si="1"/>
        <v>133615</v>
      </c>
      <c r="I14" s="79" t="s">
        <v>241</v>
      </c>
      <c r="J14" s="73">
        <f t="shared" si="2"/>
        <v>6939</v>
      </c>
      <c r="K14" s="73">
        <f t="shared" si="3"/>
        <v>32387</v>
      </c>
      <c r="L14" s="73">
        <f t="shared" si="4"/>
        <v>2517</v>
      </c>
      <c r="M14" s="73">
        <f t="shared" si="5"/>
        <v>749</v>
      </c>
      <c r="N14" s="73">
        <f t="shared" si="6"/>
        <v>20502</v>
      </c>
      <c r="O14" s="75">
        <f t="shared" si="7"/>
        <v>63094</v>
      </c>
    </row>
    <row r="15" spans="1:15" ht="12.75" customHeight="1" x14ac:dyDescent="0.2">
      <c r="A15" s="72" t="s">
        <v>131</v>
      </c>
      <c r="B15" s="72" t="s">
        <v>20</v>
      </c>
      <c r="C15" s="73">
        <v>7624</v>
      </c>
      <c r="D15" s="73">
        <v>23784</v>
      </c>
      <c r="E15" s="73">
        <v>4759</v>
      </c>
      <c r="F15" s="73">
        <v>781</v>
      </c>
      <c r="G15" s="73">
        <v>12902</v>
      </c>
      <c r="H15" s="75">
        <f t="shared" si="1"/>
        <v>49850</v>
      </c>
      <c r="I15" s="79" t="s">
        <v>242</v>
      </c>
      <c r="J15" s="73">
        <f t="shared" si="2"/>
        <v>2845</v>
      </c>
      <c r="K15" s="73">
        <f t="shared" si="3"/>
        <v>8876</v>
      </c>
      <c r="L15" s="73">
        <f t="shared" si="4"/>
        <v>1776</v>
      </c>
      <c r="M15" s="73">
        <f t="shared" si="5"/>
        <v>291</v>
      </c>
      <c r="N15" s="73">
        <f t="shared" si="6"/>
        <v>4815</v>
      </c>
      <c r="O15" s="75">
        <f t="shared" si="7"/>
        <v>18603</v>
      </c>
    </row>
    <row r="16" spans="1:15" ht="24.95" customHeight="1" x14ac:dyDescent="0.2">
      <c r="A16" s="72" t="s">
        <v>132</v>
      </c>
      <c r="B16" s="72" t="s">
        <v>21</v>
      </c>
      <c r="C16" s="73">
        <v>22657</v>
      </c>
      <c r="D16" s="73">
        <v>40134</v>
      </c>
      <c r="E16" s="73">
        <v>7055</v>
      </c>
      <c r="F16" s="73">
        <v>2543</v>
      </c>
      <c r="G16" s="73">
        <v>22101</v>
      </c>
      <c r="H16" s="75">
        <f t="shared" si="1"/>
        <v>94490</v>
      </c>
      <c r="I16" s="79" t="s">
        <v>3572</v>
      </c>
      <c r="J16" s="73">
        <f t="shared" si="2"/>
        <v>10173</v>
      </c>
      <c r="K16" s="73">
        <f t="shared" si="3"/>
        <v>18020</v>
      </c>
      <c r="L16" s="73">
        <f t="shared" si="4"/>
        <v>3168</v>
      </c>
      <c r="M16" s="73">
        <f t="shared" si="5"/>
        <v>1142</v>
      </c>
      <c r="N16" s="73">
        <f t="shared" si="6"/>
        <v>9923</v>
      </c>
      <c r="O16" s="75">
        <f t="shared" si="7"/>
        <v>42426</v>
      </c>
    </row>
    <row r="17" spans="1:15" ht="12.75" customHeight="1" x14ac:dyDescent="0.2">
      <c r="A17" s="72" t="s">
        <v>133</v>
      </c>
      <c r="B17" s="72" t="s">
        <v>22</v>
      </c>
      <c r="C17" s="73">
        <v>10209</v>
      </c>
      <c r="D17" s="73">
        <v>42840</v>
      </c>
      <c r="E17" s="73">
        <v>8964</v>
      </c>
      <c r="F17" s="73">
        <v>1254</v>
      </c>
      <c r="G17" s="73">
        <v>20901</v>
      </c>
      <c r="H17" s="75">
        <f t="shared" si="1"/>
        <v>84168</v>
      </c>
      <c r="I17" s="79" t="s">
        <v>243</v>
      </c>
      <c r="J17" s="73">
        <f t="shared" si="2"/>
        <v>4899</v>
      </c>
      <c r="K17" s="73">
        <f t="shared" si="3"/>
        <v>20559</v>
      </c>
      <c r="L17" s="73">
        <f t="shared" si="4"/>
        <v>4302</v>
      </c>
      <c r="M17" s="73">
        <f t="shared" si="5"/>
        <v>602</v>
      </c>
      <c r="N17" s="73">
        <f t="shared" si="6"/>
        <v>10030</v>
      </c>
      <c r="O17" s="75">
        <f t="shared" si="7"/>
        <v>40392</v>
      </c>
    </row>
    <row r="18" spans="1:15" ht="24.95" customHeight="1" x14ac:dyDescent="0.2">
      <c r="A18" s="72" t="s">
        <v>134</v>
      </c>
      <c r="B18" s="72" t="s">
        <v>23</v>
      </c>
      <c r="C18" s="73">
        <v>33960</v>
      </c>
      <c r="D18" s="73">
        <v>64983</v>
      </c>
      <c r="E18" s="73">
        <v>9147</v>
      </c>
      <c r="F18" s="73">
        <v>1758</v>
      </c>
      <c r="G18" s="73">
        <v>36875</v>
      </c>
      <c r="H18" s="75">
        <f t="shared" si="1"/>
        <v>146723</v>
      </c>
      <c r="I18" s="79" t="s">
        <v>2553</v>
      </c>
      <c r="J18" s="73">
        <f t="shared" si="2"/>
        <v>18678</v>
      </c>
      <c r="K18" s="73">
        <f t="shared" si="3"/>
        <v>35741</v>
      </c>
      <c r="L18" s="73">
        <f t="shared" si="4"/>
        <v>5031</v>
      </c>
      <c r="M18" s="73">
        <f t="shared" si="5"/>
        <v>967</v>
      </c>
      <c r="N18" s="73">
        <f t="shared" si="6"/>
        <v>20281</v>
      </c>
      <c r="O18" s="75">
        <f t="shared" si="7"/>
        <v>80698</v>
      </c>
    </row>
    <row r="19" spans="1:15" ht="36.75" customHeight="1" x14ac:dyDescent="0.2">
      <c r="A19" s="72" t="s">
        <v>135</v>
      </c>
      <c r="B19" s="72" t="s">
        <v>24</v>
      </c>
      <c r="C19" s="73">
        <v>2987</v>
      </c>
      <c r="D19" s="73">
        <v>55921</v>
      </c>
      <c r="E19" s="73">
        <v>52721</v>
      </c>
      <c r="F19" s="73">
        <v>457</v>
      </c>
      <c r="G19" s="73">
        <v>39389</v>
      </c>
      <c r="H19" s="75">
        <f t="shared" si="1"/>
        <v>151475</v>
      </c>
      <c r="I19" s="79" t="s">
        <v>244</v>
      </c>
      <c r="J19" s="73">
        <f t="shared" si="2"/>
        <v>1294</v>
      </c>
      <c r="K19" s="73">
        <f t="shared" si="3"/>
        <v>24231</v>
      </c>
      <c r="L19" s="73">
        <f t="shared" si="4"/>
        <v>22844</v>
      </c>
      <c r="M19" s="73">
        <f t="shared" si="5"/>
        <v>198</v>
      </c>
      <c r="N19" s="73">
        <f t="shared" si="6"/>
        <v>17067</v>
      </c>
      <c r="O19" s="75">
        <f t="shared" si="7"/>
        <v>65634</v>
      </c>
    </row>
    <row r="20" spans="1:15" ht="24.95" customHeight="1" x14ac:dyDescent="0.2">
      <c r="A20" s="72" t="s">
        <v>136</v>
      </c>
      <c r="B20" s="72" t="s">
        <v>25</v>
      </c>
      <c r="C20" s="73">
        <v>2922</v>
      </c>
      <c r="D20" s="73">
        <v>38695</v>
      </c>
      <c r="E20" s="73">
        <v>20217</v>
      </c>
      <c r="F20" s="73">
        <v>169</v>
      </c>
      <c r="G20" s="73">
        <v>13747</v>
      </c>
      <c r="H20" s="75">
        <f t="shared" si="1"/>
        <v>75750</v>
      </c>
      <c r="I20" s="79" t="s">
        <v>245</v>
      </c>
      <c r="J20" s="73">
        <f t="shared" si="2"/>
        <v>1661</v>
      </c>
      <c r="K20" s="73">
        <f t="shared" si="3"/>
        <v>21990</v>
      </c>
      <c r="L20" s="73">
        <f t="shared" si="4"/>
        <v>11489</v>
      </c>
      <c r="M20" s="73">
        <f t="shared" si="5"/>
        <v>96</v>
      </c>
      <c r="N20" s="73">
        <f t="shared" si="6"/>
        <v>7812</v>
      </c>
      <c r="O20" s="75">
        <f t="shared" si="7"/>
        <v>43048</v>
      </c>
    </row>
    <row r="21" spans="1:15" ht="12.75" customHeight="1" x14ac:dyDescent="0.2">
      <c r="A21" s="72" t="s">
        <v>137</v>
      </c>
      <c r="B21" s="72" t="s">
        <v>26</v>
      </c>
      <c r="C21" s="73">
        <v>55632</v>
      </c>
      <c r="D21" s="73">
        <v>670</v>
      </c>
      <c r="E21" s="73">
        <v>2859</v>
      </c>
      <c r="F21" s="76">
        <v>59</v>
      </c>
      <c r="G21" s="73">
        <v>3363</v>
      </c>
      <c r="H21" s="75">
        <f t="shared" si="1"/>
        <v>62583</v>
      </c>
      <c r="I21" s="79" t="s">
        <v>246</v>
      </c>
      <c r="J21" s="73">
        <f t="shared" si="2"/>
        <v>21307</v>
      </c>
      <c r="K21" s="73">
        <f t="shared" si="3"/>
        <v>257</v>
      </c>
      <c r="L21" s="73">
        <f t="shared" si="4"/>
        <v>1095</v>
      </c>
      <c r="M21" s="73">
        <f t="shared" si="5"/>
        <v>23</v>
      </c>
      <c r="N21" s="73">
        <f t="shared" si="6"/>
        <v>1288</v>
      </c>
      <c r="O21" s="75">
        <f t="shared" si="7"/>
        <v>23970</v>
      </c>
    </row>
    <row r="22" spans="1:15" ht="12.75" customHeight="1" x14ac:dyDescent="0.2">
      <c r="A22" s="72" t="s">
        <v>138</v>
      </c>
      <c r="B22" s="72" t="s">
        <v>27</v>
      </c>
      <c r="C22" s="73">
        <v>3492</v>
      </c>
      <c r="D22" s="73">
        <v>24603</v>
      </c>
      <c r="E22" s="73">
        <v>388</v>
      </c>
      <c r="F22" s="73">
        <v>30982</v>
      </c>
      <c r="G22" s="73">
        <v>7749</v>
      </c>
      <c r="H22" s="75">
        <f t="shared" si="1"/>
        <v>67214</v>
      </c>
      <c r="I22" s="79" t="s">
        <v>247</v>
      </c>
      <c r="J22" s="73">
        <f t="shared" si="2"/>
        <v>1792</v>
      </c>
      <c r="K22" s="73">
        <f t="shared" si="3"/>
        <v>12624</v>
      </c>
      <c r="L22" s="73">
        <f t="shared" si="4"/>
        <v>199</v>
      </c>
      <c r="M22" s="73">
        <f t="shared" si="5"/>
        <v>15897</v>
      </c>
      <c r="N22" s="73">
        <f t="shared" si="6"/>
        <v>3976</v>
      </c>
      <c r="O22" s="75">
        <f t="shared" si="7"/>
        <v>34488</v>
      </c>
    </row>
    <row r="23" spans="1:15" ht="12.75" customHeight="1" x14ac:dyDescent="0.2">
      <c r="A23" s="72" t="s">
        <v>139</v>
      </c>
      <c r="B23" s="72" t="s">
        <v>28</v>
      </c>
      <c r="C23" s="73">
        <v>6183</v>
      </c>
      <c r="D23" s="73">
        <v>35522</v>
      </c>
      <c r="E23" s="73">
        <v>246</v>
      </c>
      <c r="F23" s="73">
        <v>32982</v>
      </c>
      <c r="G23" s="73">
        <v>12115</v>
      </c>
      <c r="H23" s="75">
        <f t="shared" si="1"/>
        <v>87048</v>
      </c>
      <c r="I23" s="79" t="s">
        <v>248</v>
      </c>
      <c r="J23" s="73">
        <f t="shared" si="2"/>
        <v>2806</v>
      </c>
      <c r="K23" s="73">
        <f t="shared" si="3"/>
        <v>16120</v>
      </c>
      <c r="L23" s="73">
        <f t="shared" si="4"/>
        <v>112</v>
      </c>
      <c r="M23" s="73">
        <f t="shared" si="5"/>
        <v>14967</v>
      </c>
      <c r="N23" s="73">
        <f t="shared" si="6"/>
        <v>5498</v>
      </c>
      <c r="O23" s="75">
        <f t="shared" si="7"/>
        <v>39503</v>
      </c>
    </row>
    <row r="24" spans="1:15" ht="36.75" customHeight="1" x14ac:dyDescent="0.2">
      <c r="A24" s="72" t="s">
        <v>140</v>
      </c>
      <c r="B24" s="72" t="s">
        <v>29</v>
      </c>
      <c r="C24" s="73">
        <v>66009</v>
      </c>
      <c r="D24" s="73">
        <v>83269</v>
      </c>
      <c r="E24" s="73">
        <v>2452</v>
      </c>
      <c r="F24" s="73">
        <v>103781</v>
      </c>
      <c r="G24" s="73">
        <v>13733</v>
      </c>
      <c r="H24" s="75">
        <f t="shared" si="1"/>
        <v>269244</v>
      </c>
      <c r="I24" s="79" t="s">
        <v>3573</v>
      </c>
      <c r="J24" s="73">
        <f t="shared" si="2"/>
        <v>34219</v>
      </c>
      <c r="K24" s="73">
        <f t="shared" si="3"/>
        <v>43167</v>
      </c>
      <c r="L24" s="73">
        <f t="shared" si="4"/>
        <v>1271</v>
      </c>
      <c r="M24" s="73">
        <f t="shared" si="5"/>
        <v>53800</v>
      </c>
      <c r="N24" s="73">
        <f t="shared" si="6"/>
        <v>7119</v>
      </c>
      <c r="O24" s="75">
        <f t="shared" si="7"/>
        <v>139576</v>
      </c>
    </row>
    <row r="25" spans="1:15" ht="12.75" customHeight="1" x14ac:dyDescent="0.2">
      <c r="A25" s="72" t="s">
        <v>141</v>
      </c>
      <c r="B25" s="72" t="s">
        <v>30</v>
      </c>
      <c r="C25" s="73">
        <v>155</v>
      </c>
      <c r="D25" s="73">
        <v>391</v>
      </c>
      <c r="E25" s="73">
        <v>258</v>
      </c>
      <c r="F25" s="73">
        <v>30433</v>
      </c>
      <c r="G25" s="73">
        <v>22051</v>
      </c>
      <c r="H25" s="75">
        <f t="shared" si="1"/>
        <v>53288</v>
      </c>
      <c r="I25" s="79" t="s">
        <v>249</v>
      </c>
      <c r="J25" s="73">
        <f t="shared" si="2"/>
        <v>68</v>
      </c>
      <c r="K25" s="73">
        <f t="shared" si="3"/>
        <v>171</v>
      </c>
      <c r="L25" s="73">
        <f t="shared" si="4"/>
        <v>113</v>
      </c>
      <c r="M25" s="73">
        <f t="shared" si="5"/>
        <v>13281</v>
      </c>
      <c r="N25" s="73">
        <f t="shared" si="6"/>
        <v>9623</v>
      </c>
      <c r="O25" s="75">
        <f t="shared" si="7"/>
        <v>23256</v>
      </c>
    </row>
    <row r="26" spans="1:15" ht="12.75" customHeight="1" x14ac:dyDescent="0.2">
      <c r="A26" s="72" t="s">
        <v>142</v>
      </c>
      <c r="B26" s="72" t="s">
        <v>31</v>
      </c>
      <c r="C26" s="73">
        <v>776</v>
      </c>
      <c r="D26" s="73">
        <v>37246</v>
      </c>
      <c r="E26" s="73">
        <v>142</v>
      </c>
      <c r="F26" s="76">
        <v>73</v>
      </c>
      <c r="G26" s="73">
        <v>5410</v>
      </c>
      <c r="H26" s="75">
        <f t="shared" si="1"/>
        <v>43647</v>
      </c>
      <c r="I26" s="79" t="s">
        <v>250</v>
      </c>
      <c r="J26" s="73">
        <f t="shared" si="2"/>
        <v>356</v>
      </c>
      <c r="K26" s="73">
        <f t="shared" si="3"/>
        <v>17077</v>
      </c>
      <c r="L26" s="73">
        <f t="shared" si="4"/>
        <v>65</v>
      </c>
      <c r="M26" s="73">
        <f t="shared" si="5"/>
        <v>33</v>
      </c>
      <c r="N26" s="73">
        <f t="shared" si="6"/>
        <v>2480</v>
      </c>
      <c r="O26" s="75">
        <f t="shared" si="7"/>
        <v>20011</v>
      </c>
    </row>
    <row r="27" spans="1:15" ht="12.75" customHeight="1" x14ac:dyDescent="0.2">
      <c r="A27" s="72" t="s">
        <v>143</v>
      </c>
      <c r="B27" s="72" t="s">
        <v>32</v>
      </c>
      <c r="C27" s="73">
        <v>781</v>
      </c>
      <c r="D27" s="73">
        <v>2433</v>
      </c>
      <c r="E27" s="73">
        <v>15818</v>
      </c>
      <c r="F27" s="73">
        <v>1846</v>
      </c>
      <c r="G27" s="73">
        <v>29400</v>
      </c>
      <c r="H27" s="75">
        <f t="shared" si="1"/>
        <v>50278</v>
      </c>
      <c r="I27" s="79" t="s">
        <v>251</v>
      </c>
      <c r="J27" s="73">
        <f t="shared" si="2"/>
        <v>387</v>
      </c>
      <c r="K27" s="73">
        <f t="shared" si="3"/>
        <v>1205</v>
      </c>
      <c r="L27" s="73">
        <f t="shared" si="4"/>
        <v>7835</v>
      </c>
      <c r="M27" s="73">
        <f t="shared" si="5"/>
        <v>914</v>
      </c>
      <c r="N27" s="73">
        <f t="shared" si="6"/>
        <v>14562</v>
      </c>
      <c r="O27" s="75">
        <f t="shared" si="7"/>
        <v>24903</v>
      </c>
    </row>
    <row r="28" spans="1:15" ht="12.75" customHeight="1" x14ac:dyDescent="0.2">
      <c r="A28" s="72" t="s">
        <v>144</v>
      </c>
      <c r="B28" s="72" t="s">
        <v>33</v>
      </c>
      <c r="C28" s="73">
        <v>630</v>
      </c>
      <c r="D28" s="73">
        <v>396</v>
      </c>
      <c r="E28" s="73">
        <v>7755</v>
      </c>
      <c r="F28" s="73">
        <v>193</v>
      </c>
      <c r="G28" s="73">
        <v>22790</v>
      </c>
      <c r="H28" s="75">
        <f t="shared" si="1"/>
        <v>31764</v>
      </c>
      <c r="I28" s="79" t="s">
        <v>252</v>
      </c>
      <c r="J28" s="73">
        <f t="shared" si="2"/>
        <v>324</v>
      </c>
      <c r="K28" s="73">
        <f t="shared" si="3"/>
        <v>204</v>
      </c>
      <c r="L28" s="73">
        <f t="shared" si="4"/>
        <v>3990</v>
      </c>
      <c r="M28" s="73">
        <f t="shared" si="5"/>
        <v>99</v>
      </c>
      <c r="N28" s="73">
        <f t="shared" si="6"/>
        <v>11725</v>
      </c>
      <c r="O28" s="75">
        <f t="shared" si="7"/>
        <v>16342</v>
      </c>
    </row>
    <row r="29" spans="1:15" ht="12.75" customHeight="1" x14ac:dyDescent="0.2">
      <c r="A29" s="72" t="s">
        <v>145</v>
      </c>
      <c r="B29" s="72" t="s">
        <v>34</v>
      </c>
      <c r="C29" s="73">
        <v>189</v>
      </c>
      <c r="D29" s="73">
        <v>696</v>
      </c>
      <c r="E29" s="76">
        <v>70</v>
      </c>
      <c r="F29" s="73">
        <v>31437</v>
      </c>
      <c r="G29" s="73">
        <v>10318</v>
      </c>
      <c r="H29" s="75">
        <f t="shared" si="1"/>
        <v>42710</v>
      </c>
      <c r="I29" s="79" t="s">
        <v>253</v>
      </c>
      <c r="J29" s="73">
        <f t="shared" si="2"/>
        <v>103</v>
      </c>
      <c r="K29" s="73">
        <f t="shared" si="3"/>
        <v>381</v>
      </c>
      <c r="L29" s="73">
        <f t="shared" si="4"/>
        <v>38</v>
      </c>
      <c r="M29" s="73">
        <f t="shared" si="5"/>
        <v>17205</v>
      </c>
      <c r="N29" s="73">
        <f t="shared" si="6"/>
        <v>5647</v>
      </c>
      <c r="O29" s="75">
        <f t="shared" si="7"/>
        <v>23374</v>
      </c>
    </row>
    <row r="30" spans="1:15" ht="12.75" customHeight="1" x14ac:dyDescent="0.2">
      <c r="A30" s="72" t="s">
        <v>146</v>
      </c>
      <c r="B30" s="72" t="s">
        <v>35</v>
      </c>
      <c r="C30" s="73">
        <v>35114</v>
      </c>
      <c r="D30" s="73">
        <v>801</v>
      </c>
      <c r="E30" s="73">
        <v>509</v>
      </c>
      <c r="F30" s="73">
        <v>198</v>
      </c>
      <c r="G30" s="73">
        <v>937</v>
      </c>
      <c r="H30" s="75">
        <f t="shared" si="1"/>
        <v>37559</v>
      </c>
      <c r="I30" s="79" t="s">
        <v>3535</v>
      </c>
      <c r="J30" s="73">
        <f t="shared" si="2"/>
        <v>14713</v>
      </c>
      <c r="K30" s="73">
        <f t="shared" si="3"/>
        <v>336</v>
      </c>
      <c r="L30" s="73">
        <f t="shared" si="4"/>
        <v>213</v>
      </c>
      <c r="M30" s="73">
        <f t="shared" si="5"/>
        <v>83</v>
      </c>
      <c r="N30" s="73">
        <f t="shared" si="6"/>
        <v>393</v>
      </c>
      <c r="O30" s="75">
        <f t="shared" si="7"/>
        <v>15738</v>
      </c>
    </row>
    <row r="31" spans="1:15" ht="24.95" customHeight="1" x14ac:dyDescent="0.2">
      <c r="A31" s="72" t="s">
        <v>147</v>
      </c>
      <c r="B31" s="72" t="s">
        <v>36</v>
      </c>
      <c r="C31" s="73">
        <v>74290</v>
      </c>
      <c r="D31" s="73">
        <v>2459</v>
      </c>
      <c r="E31" s="73">
        <v>6458</v>
      </c>
      <c r="F31" s="73">
        <v>132</v>
      </c>
      <c r="G31" s="73">
        <v>17366</v>
      </c>
      <c r="H31" s="75">
        <f t="shared" si="1"/>
        <v>100705</v>
      </c>
      <c r="I31" s="79" t="s">
        <v>254</v>
      </c>
      <c r="J31" s="73">
        <f t="shared" si="2"/>
        <v>36640</v>
      </c>
      <c r="K31" s="73">
        <f t="shared" si="3"/>
        <v>1213</v>
      </c>
      <c r="L31" s="73">
        <f t="shared" si="4"/>
        <v>3185</v>
      </c>
      <c r="M31" s="73">
        <f t="shared" si="5"/>
        <v>65</v>
      </c>
      <c r="N31" s="73">
        <f t="shared" si="6"/>
        <v>8565</v>
      </c>
      <c r="O31" s="75">
        <f t="shared" si="7"/>
        <v>49668</v>
      </c>
    </row>
    <row r="32" spans="1:15" ht="12.75" customHeight="1" x14ac:dyDescent="0.2">
      <c r="A32" s="72" t="s">
        <v>148</v>
      </c>
      <c r="B32" s="72" t="s">
        <v>37</v>
      </c>
      <c r="C32" s="73">
        <v>641</v>
      </c>
      <c r="D32" s="73">
        <v>1544</v>
      </c>
      <c r="E32" s="76">
        <v>81</v>
      </c>
      <c r="F32" s="73">
        <v>15992</v>
      </c>
      <c r="G32" s="73">
        <v>12579</v>
      </c>
      <c r="H32" s="75">
        <f t="shared" si="1"/>
        <v>30837</v>
      </c>
      <c r="I32" s="79" t="s">
        <v>255</v>
      </c>
      <c r="J32" s="73">
        <f t="shared" si="2"/>
        <v>260</v>
      </c>
      <c r="K32" s="73">
        <f t="shared" si="3"/>
        <v>625</v>
      </c>
      <c r="L32" s="73">
        <f t="shared" si="4"/>
        <v>33</v>
      </c>
      <c r="M32" s="73">
        <f t="shared" si="5"/>
        <v>6477</v>
      </c>
      <c r="N32" s="73">
        <f t="shared" si="6"/>
        <v>5094</v>
      </c>
      <c r="O32" s="75">
        <f t="shared" si="7"/>
        <v>12489</v>
      </c>
    </row>
    <row r="33" spans="1:15" ht="12.75" customHeight="1" x14ac:dyDescent="0.2">
      <c r="A33" s="72" t="s">
        <v>149</v>
      </c>
      <c r="B33" s="72" t="s">
        <v>38</v>
      </c>
      <c r="C33" s="73">
        <v>664</v>
      </c>
      <c r="D33" s="73">
        <v>25095</v>
      </c>
      <c r="E33" s="73">
        <v>181</v>
      </c>
      <c r="F33" s="76">
        <v>35</v>
      </c>
      <c r="G33" s="73">
        <v>5581</v>
      </c>
      <c r="H33" s="75">
        <f t="shared" si="1"/>
        <v>31556</v>
      </c>
      <c r="I33" s="79" t="s">
        <v>256</v>
      </c>
      <c r="J33" s="73">
        <f t="shared" si="2"/>
        <v>313</v>
      </c>
      <c r="K33" s="73">
        <f t="shared" si="3"/>
        <v>11842</v>
      </c>
      <c r="L33" s="73">
        <f t="shared" si="4"/>
        <v>85</v>
      </c>
      <c r="M33" s="73">
        <f t="shared" si="5"/>
        <v>17</v>
      </c>
      <c r="N33" s="73">
        <f t="shared" si="6"/>
        <v>2634</v>
      </c>
      <c r="O33" s="75">
        <f t="shared" si="7"/>
        <v>14891</v>
      </c>
    </row>
    <row r="34" spans="1:15" ht="12.75" customHeight="1" x14ac:dyDescent="0.2">
      <c r="A34" s="72" t="s">
        <v>150</v>
      </c>
      <c r="B34" s="72" t="s">
        <v>39</v>
      </c>
      <c r="C34" s="73">
        <v>1145</v>
      </c>
      <c r="D34" s="73">
        <v>1123</v>
      </c>
      <c r="E34" s="73">
        <v>19981</v>
      </c>
      <c r="F34" s="73">
        <v>245</v>
      </c>
      <c r="G34" s="73">
        <v>35758</v>
      </c>
      <c r="H34" s="75">
        <f t="shared" si="1"/>
        <v>58252</v>
      </c>
      <c r="I34" s="79" t="s">
        <v>257</v>
      </c>
      <c r="J34" s="73">
        <f t="shared" si="2"/>
        <v>475</v>
      </c>
      <c r="K34" s="73">
        <f t="shared" si="3"/>
        <v>466</v>
      </c>
      <c r="L34" s="73">
        <f t="shared" si="4"/>
        <v>8286</v>
      </c>
      <c r="M34" s="73">
        <f t="shared" si="5"/>
        <v>102</v>
      </c>
      <c r="N34" s="73">
        <f t="shared" si="6"/>
        <v>14829</v>
      </c>
      <c r="O34" s="75">
        <f t="shared" si="7"/>
        <v>24158</v>
      </c>
    </row>
    <row r="35" spans="1:15" ht="12.75" customHeight="1" x14ac:dyDescent="0.2">
      <c r="A35" s="72" t="s">
        <v>151</v>
      </c>
      <c r="B35" s="72" t="s">
        <v>40</v>
      </c>
      <c r="C35" s="73">
        <v>1214</v>
      </c>
      <c r="D35" s="73">
        <v>31888</v>
      </c>
      <c r="E35" s="73">
        <v>424</v>
      </c>
      <c r="F35" s="76">
        <v>76</v>
      </c>
      <c r="G35" s="73">
        <v>5009</v>
      </c>
      <c r="H35" s="75">
        <f t="shared" si="1"/>
        <v>38611</v>
      </c>
      <c r="I35" s="79" t="s">
        <v>258</v>
      </c>
      <c r="J35" s="73">
        <f t="shared" si="2"/>
        <v>400</v>
      </c>
      <c r="K35" s="73">
        <f t="shared" si="3"/>
        <v>10494</v>
      </c>
      <c r="L35" s="73">
        <f t="shared" si="4"/>
        <v>140</v>
      </c>
      <c r="M35" s="73">
        <f t="shared" si="5"/>
        <v>25</v>
      </c>
      <c r="N35" s="73">
        <f t="shared" si="6"/>
        <v>1648</v>
      </c>
      <c r="O35" s="75">
        <f t="shared" si="7"/>
        <v>12707</v>
      </c>
    </row>
    <row r="36" spans="1:15" ht="24.95" customHeight="1" x14ac:dyDescent="0.2">
      <c r="A36" s="72" t="s">
        <v>152</v>
      </c>
      <c r="B36" s="72" t="s">
        <v>41</v>
      </c>
      <c r="C36" s="73">
        <v>228</v>
      </c>
      <c r="D36" s="73">
        <v>289</v>
      </c>
      <c r="E36" s="76">
        <v>92</v>
      </c>
      <c r="F36" s="73">
        <v>16451</v>
      </c>
      <c r="G36" s="73">
        <v>23397</v>
      </c>
      <c r="H36" s="75">
        <f t="shared" si="1"/>
        <v>40457</v>
      </c>
      <c r="I36" s="79" t="s">
        <v>3574</v>
      </c>
      <c r="J36" s="73">
        <f t="shared" si="2"/>
        <v>106</v>
      </c>
      <c r="K36" s="73">
        <f t="shared" si="3"/>
        <v>135</v>
      </c>
      <c r="L36" s="73">
        <f t="shared" si="4"/>
        <v>43</v>
      </c>
      <c r="M36" s="73">
        <f t="shared" si="5"/>
        <v>7658</v>
      </c>
      <c r="N36" s="73">
        <f t="shared" si="6"/>
        <v>10891</v>
      </c>
      <c r="O36" s="75">
        <f t="shared" si="7"/>
        <v>18833</v>
      </c>
    </row>
    <row r="37" spans="1:15" ht="12.75" customHeight="1" x14ac:dyDescent="0.2">
      <c r="A37" s="72" t="s">
        <v>153</v>
      </c>
      <c r="B37" s="72" t="s">
        <v>42</v>
      </c>
      <c r="C37" s="73">
        <v>35942</v>
      </c>
      <c r="D37" s="73">
        <v>1138</v>
      </c>
      <c r="E37" s="73">
        <v>363</v>
      </c>
      <c r="F37" s="73">
        <v>118</v>
      </c>
      <c r="G37" s="73">
        <v>45929</v>
      </c>
      <c r="H37" s="75">
        <f t="shared" si="1"/>
        <v>83490</v>
      </c>
      <c r="I37" s="79" t="s">
        <v>2053</v>
      </c>
      <c r="J37" s="73">
        <f t="shared" si="2"/>
        <v>19409</v>
      </c>
      <c r="K37" s="73">
        <f t="shared" si="3"/>
        <v>615</v>
      </c>
      <c r="L37" s="73">
        <f t="shared" si="4"/>
        <v>196</v>
      </c>
      <c r="M37" s="73">
        <f t="shared" si="5"/>
        <v>64</v>
      </c>
      <c r="N37" s="73">
        <f t="shared" si="6"/>
        <v>24802</v>
      </c>
      <c r="O37" s="75">
        <f t="shared" si="7"/>
        <v>45086</v>
      </c>
    </row>
    <row r="38" spans="1:15" ht="12.75" customHeight="1" x14ac:dyDescent="0.2">
      <c r="A38" s="72" t="s">
        <v>154</v>
      </c>
      <c r="B38" s="72" t="s">
        <v>43</v>
      </c>
      <c r="C38" s="73">
        <v>779</v>
      </c>
      <c r="D38" s="73">
        <v>2646</v>
      </c>
      <c r="E38" s="73">
        <v>115</v>
      </c>
      <c r="F38" s="73">
        <v>21684</v>
      </c>
      <c r="G38" s="73">
        <v>12702</v>
      </c>
      <c r="H38" s="75">
        <f t="shared" si="1"/>
        <v>37926</v>
      </c>
      <c r="I38" s="79" t="s">
        <v>260</v>
      </c>
      <c r="J38" s="73">
        <f t="shared" si="2"/>
        <v>343</v>
      </c>
      <c r="K38" s="73">
        <f t="shared" si="3"/>
        <v>1166</v>
      </c>
      <c r="L38" s="73">
        <f t="shared" si="4"/>
        <v>51</v>
      </c>
      <c r="M38" s="73">
        <f t="shared" si="5"/>
        <v>9556</v>
      </c>
      <c r="N38" s="73">
        <f t="shared" si="6"/>
        <v>5598</v>
      </c>
      <c r="O38" s="75">
        <f t="shared" si="7"/>
        <v>16714</v>
      </c>
    </row>
    <row r="39" spans="1:15" ht="12.75" customHeight="1" x14ac:dyDescent="0.2">
      <c r="A39" s="72" t="s">
        <v>155</v>
      </c>
      <c r="B39" s="72" t="s">
        <v>44</v>
      </c>
      <c r="C39" s="73">
        <v>181</v>
      </c>
      <c r="D39" s="73">
        <v>598</v>
      </c>
      <c r="E39" s="73">
        <v>25061</v>
      </c>
      <c r="F39" s="73">
        <v>172</v>
      </c>
      <c r="G39" s="73">
        <v>325</v>
      </c>
      <c r="H39" s="75">
        <f t="shared" si="1"/>
        <v>26337</v>
      </c>
      <c r="I39" s="79" t="s">
        <v>261</v>
      </c>
      <c r="J39" s="73">
        <f t="shared" si="2"/>
        <v>72</v>
      </c>
      <c r="K39" s="73">
        <f t="shared" si="3"/>
        <v>236</v>
      </c>
      <c r="L39" s="73">
        <f t="shared" si="4"/>
        <v>9909</v>
      </c>
      <c r="M39" s="73">
        <f t="shared" si="5"/>
        <v>68</v>
      </c>
      <c r="N39" s="73">
        <f t="shared" si="6"/>
        <v>129</v>
      </c>
      <c r="O39" s="75">
        <f t="shared" si="7"/>
        <v>10414</v>
      </c>
    </row>
    <row r="40" spans="1:15" ht="12.75" customHeight="1" x14ac:dyDescent="0.2">
      <c r="A40" s="72" t="s">
        <v>156</v>
      </c>
      <c r="B40" s="72" t="s">
        <v>45</v>
      </c>
      <c r="C40" s="73">
        <v>1310</v>
      </c>
      <c r="D40" s="73">
        <v>45647</v>
      </c>
      <c r="E40" s="73">
        <v>605</v>
      </c>
      <c r="F40" s="73">
        <v>118</v>
      </c>
      <c r="G40" s="73">
        <v>18038</v>
      </c>
      <c r="H40" s="75">
        <f t="shared" si="1"/>
        <v>65718</v>
      </c>
      <c r="I40" s="79" t="s">
        <v>262</v>
      </c>
      <c r="J40" s="73">
        <f t="shared" si="2"/>
        <v>517</v>
      </c>
      <c r="K40" s="73">
        <f t="shared" si="3"/>
        <v>18012</v>
      </c>
      <c r="L40" s="73">
        <f t="shared" si="4"/>
        <v>239</v>
      </c>
      <c r="M40" s="73">
        <f t="shared" si="5"/>
        <v>47</v>
      </c>
      <c r="N40" s="73">
        <f t="shared" si="6"/>
        <v>7118</v>
      </c>
      <c r="O40" s="75">
        <f t="shared" si="7"/>
        <v>25933</v>
      </c>
    </row>
    <row r="41" spans="1:15" ht="12.75" customHeight="1" x14ac:dyDescent="0.2">
      <c r="A41" s="72" t="s">
        <v>157</v>
      </c>
      <c r="B41" s="72" t="s">
        <v>46</v>
      </c>
      <c r="C41" s="73">
        <v>1277</v>
      </c>
      <c r="D41" s="73">
        <v>721</v>
      </c>
      <c r="E41" s="73">
        <v>872</v>
      </c>
      <c r="F41" s="73">
        <v>29192</v>
      </c>
      <c r="G41" s="73">
        <v>46870</v>
      </c>
      <c r="H41" s="75">
        <f t="shared" si="1"/>
        <v>78932</v>
      </c>
      <c r="I41" s="79" t="s">
        <v>263</v>
      </c>
      <c r="J41" s="73">
        <f t="shared" si="2"/>
        <v>483</v>
      </c>
      <c r="K41" s="73">
        <f t="shared" si="3"/>
        <v>273</v>
      </c>
      <c r="L41" s="73">
        <f t="shared" si="4"/>
        <v>330</v>
      </c>
      <c r="M41" s="73">
        <f t="shared" si="5"/>
        <v>11052</v>
      </c>
      <c r="N41" s="73">
        <f t="shared" si="6"/>
        <v>17745</v>
      </c>
      <c r="O41" s="75">
        <f t="shared" si="7"/>
        <v>29883</v>
      </c>
    </row>
    <row r="42" spans="1:15" ht="12.75" customHeight="1" x14ac:dyDescent="0.2">
      <c r="A42" s="72" t="s">
        <v>158</v>
      </c>
      <c r="B42" s="72" t="s">
        <v>47</v>
      </c>
      <c r="C42" s="73">
        <v>43705</v>
      </c>
      <c r="D42" s="73">
        <v>682</v>
      </c>
      <c r="E42" s="73">
        <v>670</v>
      </c>
      <c r="F42" s="73">
        <v>272</v>
      </c>
      <c r="G42" s="73">
        <v>5353</v>
      </c>
      <c r="H42" s="75">
        <f t="shared" si="1"/>
        <v>50682</v>
      </c>
      <c r="I42" s="79" t="s">
        <v>3575</v>
      </c>
      <c r="J42" s="73">
        <f t="shared" si="2"/>
        <v>18999</v>
      </c>
      <c r="K42" s="73">
        <f t="shared" si="3"/>
        <v>296</v>
      </c>
      <c r="L42" s="73">
        <f t="shared" si="4"/>
        <v>291</v>
      </c>
      <c r="M42" s="73">
        <f t="shared" si="5"/>
        <v>118</v>
      </c>
      <c r="N42" s="73">
        <f t="shared" si="6"/>
        <v>2327</v>
      </c>
      <c r="O42" s="75">
        <f t="shared" si="7"/>
        <v>22031</v>
      </c>
    </row>
    <row r="43" spans="1:15" ht="24.95" customHeight="1" x14ac:dyDescent="0.2">
      <c r="A43" s="72" t="s">
        <v>159</v>
      </c>
      <c r="B43" s="72" t="s">
        <v>48</v>
      </c>
      <c r="C43" s="73">
        <v>55405</v>
      </c>
      <c r="D43" s="73">
        <v>16963</v>
      </c>
      <c r="E43" s="73">
        <v>58995</v>
      </c>
      <c r="F43" s="73">
        <v>4193</v>
      </c>
      <c r="G43" s="73">
        <v>48957</v>
      </c>
      <c r="H43" s="75">
        <f t="shared" si="1"/>
        <v>184513</v>
      </c>
      <c r="I43" s="79" t="s">
        <v>264</v>
      </c>
      <c r="J43" s="73">
        <f t="shared" si="2"/>
        <v>30694</v>
      </c>
      <c r="K43" s="73">
        <f t="shared" si="3"/>
        <v>9398</v>
      </c>
      <c r="L43" s="73">
        <f t="shared" si="4"/>
        <v>32683</v>
      </c>
      <c r="M43" s="73">
        <f t="shared" si="5"/>
        <v>2323</v>
      </c>
      <c r="N43" s="73">
        <f t="shared" si="6"/>
        <v>27122</v>
      </c>
      <c r="O43" s="75">
        <f t="shared" si="7"/>
        <v>102220</v>
      </c>
    </row>
    <row r="44" spans="1:15" ht="12.75" customHeight="1" x14ac:dyDescent="0.2">
      <c r="A44" s="72" t="s">
        <v>160</v>
      </c>
      <c r="B44" s="72" t="s">
        <v>49</v>
      </c>
      <c r="C44" s="73">
        <v>538</v>
      </c>
      <c r="D44" s="73">
        <v>1582</v>
      </c>
      <c r="E44" s="76">
        <v>88</v>
      </c>
      <c r="F44" s="73">
        <v>7196</v>
      </c>
      <c r="G44" s="73">
        <v>41169</v>
      </c>
      <c r="H44" s="75">
        <f t="shared" si="1"/>
        <v>50573</v>
      </c>
      <c r="I44" s="79" t="s">
        <v>265</v>
      </c>
      <c r="J44" s="73">
        <f t="shared" si="2"/>
        <v>263</v>
      </c>
      <c r="K44" s="73">
        <f t="shared" si="3"/>
        <v>773</v>
      </c>
      <c r="L44" s="73">
        <f t="shared" si="4"/>
        <v>43</v>
      </c>
      <c r="M44" s="73">
        <f t="shared" si="5"/>
        <v>3517</v>
      </c>
      <c r="N44" s="73">
        <f t="shared" si="6"/>
        <v>20123</v>
      </c>
      <c r="O44" s="75">
        <f t="shared" si="7"/>
        <v>24719</v>
      </c>
    </row>
    <row r="45" spans="1:15" ht="12.75" customHeight="1" x14ac:dyDescent="0.2">
      <c r="A45" s="72" t="s">
        <v>161</v>
      </c>
      <c r="B45" s="72" t="s">
        <v>50</v>
      </c>
      <c r="C45" s="73">
        <v>1341</v>
      </c>
      <c r="D45" s="73">
        <v>1594</v>
      </c>
      <c r="E45" s="73">
        <v>9677</v>
      </c>
      <c r="F45" s="73">
        <v>344</v>
      </c>
      <c r="G45" s="73">
        <v>46558</v>
      </c>
      <c r="H45" s="75">
        <f t="shared" si="1"/>
        <v>59514</v>
      </c>
      <c r="I45" s="79" t="s">
        <v>266</v>
      </c>
      <c r="J45" s="73">
        <f t="shared" si="2"/>
        <v>570</v>
      </c>
      <c r="K45" s="73">
        <f t="shared" si="3"/>
        <v>678</v>
      </c>
      <c r="L45" s="73">
        <f t="shared" si="4"/>
        <v>4114</v>
      </c>
      <c r="M45" s="73">
        <f t="shared" si="5"/>
        <v>146</v>
      </c>
      <c r="N45" s="73">
        <f t="shared" si="6"/>
        <v>19792</v>
      </c>
      <c r="O45" s="75">
        <f t="shared" si="7"/>
        <v>25300</v>
      </c>
    </row>
    <row r="46" spans="1:15" ht="12.75" customHeight="1" x14ac:dyDescent="0.2">
      <c r="A46" s="72" t="s">
        <v>162</v>
      </c>
      <c r="B46" s="72" t="s">
        <v>51</v>
      </c>
      <c r="C46" s="73">
        <v>497</v>
      </c>
      <c r="D46" s="73">
        <v>296</v>
      </c>
      <c r="E46" s="73">
        <v>12640</v>
      </c>
      <c r="F46" s="73">
        <v>135</v>
      </c>
      <c r="G46" s="73">
        <v>23170</v>
      </c>
      <c r="H46" s="75">
        <f t="shared" si="1"/>
        <v>36738</v>
      </c>
      <c r="I46" s="79" t="s">
        <v>267</v>
      </c>
      <c r="J46" s="73">
        <f t="shared" si="2"/>
        <v>128</v>
      </c>
      <c r="K46" s="73">
        <f t="shared" si="3"/>
        <v>76</v>
      </c>
      <c r="L46" s="73">
        <f t="shared" si="4"/>
        <v>3252</v>
      </c>
      <c r="M46" s="73">
        <f t="shared" si="5"/>
        <v>35</v>
      </c>
      <c r="N46" s="73">
        <f t="shared" si="6"/>
        <v>5962</v>
      </c>
      <c r="O46" s="75">
        <f t="shared" si="7"/>
        <v>9453</v>
      </c>
    </row>
    <row r="47" spans="1:15" ht="12.75" customHeight="1" x14ac:dyDescent="0.2">
      <c r="A47" s="72" t="s">
        <v>163</v>
      </c>
      <c r="B47" s="72" t="s">
        <v>52</v>
      </c>
      <c r="C47" s="73">
        <v>3360</v>
      </c>
      <c r="D47" s="73">
        <v>2670</v>
      </c>
      <c r="E47" s="73">
        <v>17929</v>
      </c>
      <c r="F47" s="73">
        <v>406</v>
      </c>
      <c r="G47" s="73">
        <v>37986</v>
      </c>
      <c r="H47" s="75">
        <f t="shared" si="1"/>
        <v>62351</v>
      </c>
      <c r="I47" s="79" t="s">
        <v>268</v>
      </c>
      <c r="J47" s="73">
        <f t="shared" si="2"/>
        <v>1479</v>
      </c>
      <c r="K47" s="73">
        <f t="shared" si="3"/>
        <v>1175</v>
      </c>
      <c r="L47" s="73">
        <f t="shared" si="4"/>
        <v>7892</v>
      </c>
      <c r="M47" s="73">
        <f t="shared" si="5"/>
        <v>179</v>
      </c>
      <c r="N47" s="73">
        <f t="shared" si="6"/>
        <v>16721</v>
      </c>
      <c r="O47" s="75">
        <f t="shared" si="7"/>
        <v>27446</v>
      </c>
    </row>
    <row r="48" spans="1:15" ht="12.75" customHeight="1" x14ac:dyDescent="0.2">
      <c r="A48" s="72" t="s">
        <v>164</v>
      </c>
      <c r="B48" s="72" t="s">
        <v>53</v>
      </c>
      <c r="C48" s="73">
        <v>75167</v>
      </c>
      <c r="D48" s="73">
        <v>1363</v>
      </c>
      <c r="E48" s="73">
        <v>932</v>
      </c>
      <c r="F48" s="73">
        <v>380</v>
      </c>
      <c r="G48" s="73">
        <v>9476</v>
      </c>
      <c r="H48" s="75">
        <f t="shared" si="1"/>
        <v>87318</v>
      </c>
      <c r="I48" s="79" t="s">
        <v>269</v>
      </c>
      <c r="J48" s="73">
        <f t="shared" si="2"/>
        <v>37749</v>
      </c>
      <c r="K48" s="73">
        <f t="shared" si="3"/>
        <v>684</v>
      </c>
      <c r="L48" s="73">
        <f t="shared" si="4"/>
        <v>468</v>
      </c>
      <c r="M48" s="73">
        <f t="shared" si="5"/>
        <v>191</v>
      </c>
      <c r="N48" s="73">
        <f t="shared" si="6"/>
        <v>4759</v>
      </c>
      <c r="O48" s="75">
        <f t="shared" si="7"/>
        <v>43851</v>
      </c>
    </row>
    <row r="49" spans="1:15" ht="12.75" customHeight="1" x14ac:dyDescent="0.2">
      <c r="A49" s="72" t="s">
        <v>165</v>
      </c>
      <c r="B49" s="72" t="s">
        <v>54</v>
      </c>
      <c r="C49" s="73">
        <v>879</v>
      </c>
      <c r="D49" s="73">
        <v>24128</v>
      </c>
      <c r="E49" s="73">
        <v>143</v>
      </c>
      <c r="F49" s="76">
        <v>76</v>
      </c>
      <c r="G49" s="73">
        <v>2664</v>
      </c>
      <c r="H49" s="75">
        <f t="shared" si="1"/>
        <v>27890</v>
      </c>
      <c r="I49" s="79" t="s">
        <v>270</v>
      </c>
      <c r="J49" s="73">
        <f t="shared" si="2"/>
        <v>375</v>
      </c>
      <c r="K49" s="73">
        <f t="shared" si="3"/>
        <v>10293</v>
      </c>
      <c r="L49" s="73">
        <f t="shared" si="4"/>
        <v>61</v>
      </c>
      <c r="M49" s="73">
        <f t="shared" si="5"/>
        <v>32</v>
      </c>
      <c r="N49" s="73">
        <f t="shared" si="6"/>
        <v>1136</v>
      </c>
      <c r="O49" s="75">
        <f t="shared" si="7"/>
        <v>11897</v>
      </c>
    </row>
    <row r="50" spans="1:15" ht="12.75" customHeight="1" x14ac:dyDescent="0.2">
      <c r="A50" s="72" t="s">
        <v>166</v>
      </c>
      <c r="B50" s="72" t="s">
        <v>55</v>
      </c>
      <c r="C50" s="73">
        <v>150</v>
      </c>
      <c r="D50" s="73">
        <v>233</v>
      </c>
      <c r="E50" s="76">
        <v>34</v>
      </c>
      <c r="F50" s="73">
        <v>15259</v>
      </c>
      <c r="G50" s="73">
        <v>13991</v>
      </c>
      <c r="H50" s="75">
        <f t="shared" si="1"/>
        <v>29667</v>
      </c>
      <c r="I50" s="79" t="s">
        <v>271</v>
      </c>
      <c r="J50" s="73">
        <f t="shared" si="2"/>
        <v>79</v>
      </c>
      <c r="K50" s="73">
        <f t="shared" si="3"/>
        <v>123</v>
      </c>
      <c r="L50" s="73">
        <f t="shared" si="4"/>
        <v>18</v>
      </c>
      <c r="M50" s="73">
        <f t="shared" si="5"/>
        <v>8070</v>
      </c>
      <c r="N50" s="73">
        <f t="shared" si="6"/>
        <v>7400</v>
      </c>
      <c r="O50" s="75">
        <f t="shared" si="7"/>
        <v>15690</v>
      </c>
    </row>
    <row r="51" spans="1:15" ht="24.95" customHeight="1" x14ac:dyDescent="0.2">
      <c r="A51" s="72" t="s">
        <v>167</v>
      </c>
      <c r="B51" s="72" t="s">
        <v>56</v>
      </c>
      <c r="C51" s="73">
        <v>75443</v>
      </c>
      <c r="D51" s="73">
        <v>13004</v>
      </c>
      <c r="E51" s="73">
        <v>916</v>
      </c>
      <c r="F51" s="73">
        <v>3287</v>
      </c>
      <c r="G51" s="73">
        <v>19703</v>
      </c>
      <c r="H51" s="75">
        <f t="shared" si="1"/>
        <v>112353</v>
      </c>
      <c r="I51" s="79" t="s">
        <v>272</v>
      </c>
      <c r="J51" s="73">
        <f t="shared" si="2"/>
        <v>26782</v>
      </c>
      <c r="K51" s="73">
        <f t="shared" si="3"/>
        <v>4616</v>
      </c>
      <c r="L51" s="73">
        <f t="shared" si="4"/>
        <v>325</v>
      </c>
      <c r="M51" s="73">
        <f t="shared" si="5"/>
        <v>1167</v>
      </c>
      <c r="N51" s="73">
        <f t="shared" si="6"/>
        <v>6995</v>
      </c>
      <c r="O51" s="75">
        <f t="shared" si="7"/>
        <v>39885</v>
      </c>
    </row>
    <row r="52" spans="1:15" ht="12.75" customHeight="1" x14ac:dyDescent="0.2">
      <c r="A52" s="72" t="s">
        <v>168</v>
      </c>
      <c r="B52" s="72" t="s">
        <v>57</v>
      </c>
      <c r="C52" s="73">
        <v>1416</v>
      </c>
      <c r="D52" s="73">
        <v>21660</v>
      </c>
      <c r="E52" s="73">
        <v>247</v>
      </c>
      <c r="F52" s="73">
        <v>52561</v>
      </c>
      <c r="G52" s="73">
        <v>18529</v>
      </c>
      <c r="H52" s="75">
        <f t="shared" si="1"/>
        <v>94413</v>
      </c>
      <c r="I52" s="79" t="s">
        <v>273</v>
      </c>
      <c r="J52" s="73">
        <f t="shared" si="2"/>
        <v>664</v>
      </c>
      <c r="K52" s="73">
        <f t="shared" si="3"/>
        <v>10150</v>
      </c>
      <c r="L52" s="73">
        <f t="shared" si="4"/>
        <v>116</v>
      </c>
      <c r="M52" s="73">
        <f t="shared" si="5"/>
        <v>24630</v>
      </c>
      <c r="N52" s="73">
        <f t="shared" si="6"/>
        <v>8683</v>
      </c>
      <c r="O52" s="75">
        <f t="shared" si="7"/>
        <v>44243</v>
      </c>
    </row>
    <row r="53" spans="1:15" ht="12.75" customHeight="1" x14ac:dyDescent="0.2">
      <c r="A53" s="72" t="s">
        <v>169</v>
      </c>
      <c r="B53" s="72" t="s">
        <v>58</v>
      </c>
      <c r="C53" s="73">
        <v>639</v>
      </c>
      <c r="D53" s="73">
        <v>523</v>
      </c>
      <c r="E53" s="73">
        <v>401</v>
      </c>
      <c r="F53" s="73">
        <v>13537</v>
      </c>
      <c r="G53" s="73">
        <v>35138</v>
      </c>
      <c r="H53" s="75">
        <f t="shared" si="1"/>
        <v>50238</v>
      </c>
      <c r="I53" s="79" t="s">
        <v>274</v>
      </c>
      <c r="J53" s="73">
        <f t="shared" si="2"/>
        <v>256</v>
      </c>
      <c r="K53" s="73">
        <f t="shared" si="3"/>
        <v>210</v>
      </c>
      <c r="L53" s="73">
        <f t="shared" si="4"/>
        <v>161</v>
      </c>
      <c r="M53" s="73">
        <f t="shared" si="5"/>
        <v>5431</v>
      </c>
      <c r="N53" s="73">
        <f t="shared" si="6"/>
        <v>14097</v>
      </c>
      <c r="O53" s="75">
        <f t="shared" si="7"/>
        <v>20155</v>
      </c>
    </row>
    <row r="54" spans="1:15" ht="12.75" customHeight="1" x14ac:dyDescent="0.2">
      <c r="A54" s="72" t="s">
        <v>170</v>
      </c>
      <c r="B54" s="72" t="s">
        <v>59</v>
      </c>
      <c r="C54" s="73">
        <v>4761</v>
      </c>
      <c r="D54" s="73">
        <v>4131</v>
      </c>
      <c r="E54" s="73">
        <v>351</v>
      </c>
      <c r="F54" s="73">
        <v>56283</v>
      </c>
      <c r="G54" s="73">
        <v>1649</v>
      </c>
      <c r="H54" s="75">
        <f t="shared" si="1"/>
        <v>67175</v>
      </c>
      <c r="I54" s="79" t="s">
        <v>275</v>
      </c>
      <c r="J54" s="73">
        <f t="shared" si="2"/>
        <v>2125</v>
      </c>
      <c r="K54" s="73">
        <f t="shared" si="3"/>
        <v>1844</v>
      </c>
      <c r="L54" s="73">
        <f t="shared" si="4"/>
        <v>157</v>
      </c>
      <c r="M54" s="73">
        <f t="shared" si="5"/>
        <v>25119</v>
      </c>
      <c r="N54" s="73">
        <f t="shared" si="6"/>
        <v>736</v>
      </c>
      <c r="O54" s="75">
        <f t="shared" si="7"/>
        <v>29981</v>
      </c>
    </row>
    <row r="55" spans="1:15" ht="12.75" customHeight="1" x14ac:dyDescent="0.2">
      <c r="A55" s="72" t="s">
        <v>171</v>
      </c>
      <c r="B55" s="72" t="s">
        <v>60</v>
      </c>
      <c r="C55" s="73">
        <v>931</v>
      </c>
      <c r="D55" s="73">
        <v>590</v>
      </c>
      <c r="E55" s="73">
        <v>16714</v>
      </c>
      <c r="F55" s="73">
        <v>731</v>
      </c>
      <c r="G55" s="73">
        <v>25952</v>
      </c>
      <c r="H55" s="75">
        <f t="shared" si="1"/>
        <v>44918</v>
      </c>
      <c r="I55" s="79" t="s">
        <v>276</v>
      </c>
      <c r="J55" s="73">
        <f t="shared" si="2"/>
        <v>507</v>
      </c>
      <c r="K55" s="73">
        <f t="shared" si="3"/>
        <v>321</v>
      </c>
      <c r="L55" s="73">
        <f t="shared" si="4"/>
        <v>9099</v>
      </c>
      <c r="M55" s="73">
        <f t="shared" si="5"/>
        <v>398</v>
      </c>
      <c r="N55" s="73">
        <f t="shared" si="6"/>
        <v>14128</v>
      </c>
      <c r="O55" s="75">
        <f t="shared" si="7"/>
        <v>24453</v>
      </c>
    </row>
    <row r="56" spans="1:15" ht="12.75" customHeight="1" x14ac:dyDescent="0.2">
      <c r="A56" s="72" t="s">
        <v>172</v>
      </c>
      <c r="B56" s="72" t="s">
        <v>61</v>
      </c>
      <c r="C56" s="73">
        <v>708</v>
      </c>
      <c r="D56" s="73">
        <v>1358</v>
      </c>
      <c r="E56" s="73">
        <v>11839</v>
      </c>
      <c r="F56" s="73">
        <v>124</v>
      </c>
      <c r="G56" s="73">
        <v>31003</v>
      </c>
      <c r="H56" s="75">
        <f t="shared" si="1"/>
        <v>45032</v>
      </c>
      <c r="I56" s="79" t="s">
        <v>3576</v>
      </c>
      <c r="J56" s="73">
        <f t="shared" si="2"/>
        <v>241</v>
      </c>
      <c r="K56" s="73">
        <f t="shared" si="3"/>
        <v>463</v>
      </c>
      <c r="L56" s="73">
        <f t="shared" si="4"/>
        <v>4037</v>
      </c>
      <c r="M56" s="73">
        <f t="shared" si="5"/>
        <v>42</v>
      </c>
      <c r="N56" s="73">
        <f t="shared" si="6"/>
        <v>10572</v>
      </c>
      <c r="O56" s="75">
        <f t="shared" si="7"/>
        <v>15355</v>
      </c>
    </row>
    <row r="57" spans="1:15" ht="12.75" customHeight="1" x14ac:dyDescent="0.2">
      <c r="A57" s="72" t="s">
        <v>173</v>
      </c>
      <c r="B57" s="72" t="s">
        <v>62</v>
      </c>
      <c r="C57" s="73">
        <v>681</v>
      </c>
      <c r="D57" s="73">
        <v>49921</v>
      </c>
      <c r="E57" s="73">
        <v>196</v>
      </c>
      <c r="F57" s="73">
        <v>111</v>
      </c>
      <c r="G57" s="73">
        <v>14761</v>
      </c>
      <c r="H57" s="75">
        <f t="shared" si="1"/>
        <v>65670</v>
      </c>
      <c r="I57" s="79" t="s">
        <v>3577</v>
      </c>
      <c r="J57" s="73">
        <f t="shared" si="2"/>
        <v>318</v>
      </c>
      <c r="K57" s="73">
        <f t="shared" si="3"/>
        <v>23318</v>
      </c>
      <c r="L57" s="73">
        <f t="shared" si="4"/>
        <v>92</v>
      </c>
      <c r="M57" s="73">
        <f t="shared" si="5"/>
        <v>52</v>
      </c>
      <c r="N57" s="73">
        <f t="shared" si="6"/>
        <v>6895</v>
      </c>
      <c r="O57" s="75">
        <f t="shared" si="7"/>
        <v>30675</v>
      </c>
    </row>
    <row r="58" spans="1:15" ht="24.95" customHeight="1" x14ac:dyDescent="0.2">
      <c r="A58" s="72" t="s">
        <v>174</v>
      </c>
      <c r="B58" s="72" t="s">
        <v>63</v>
      </c>
      <c r="C58" s="73">
        <v>6401</v>
      </c>
      <c r="D58" s="73">
        <v>2923</v>
      </c>
      <c r="E58" s="73">
        <v>2613</v>
      </c>
      <c r="F58" s="73">
        <v>1386</v>
      </c>
      <c r="G58" s="73">
        <v>3955</v>
      </c>
      <c r="H58" s="75">
        <f t="shared" si="1"/>
        <v>17278</v>
      </c>
      <c r="I58" s="79" t="s">
        <v>3578</v>
      </c>
      <c r="J58" s="73">
        <f t="shared" si="2"/>
        <v>2818</v>
      </c>
      <c r="K58" s="73">
        <f t="shared" si="3"/>
        <v>1287</v>
      </c>
      <c r="L58" s="73">
        <f t="shared" si="4"/>
        <v>1151</v>
      </c>
      <c r="M58" s="73">
        <f t="shared" si="5"/>
        <v>610</v>
      </c>
      <c r="N58" s="73">
        <f t="shared" si="6"/>
        <v>1741</v>
      </c>
      <c r="O58" s="75">
        <f t="shared" si="7"/>
        <v>7607</v>
      </c>
    </row>
    <row r="59" spans="1:15" ht="36.75" customHeight="1" x14ac:dyDescent="0.2">
      <c r="A59" s="72" t="s">
        <v>175</v>
      </c>
      <c r="B59" s="72" t="s">
        <v>64</v>
      </c>
      <c r="C59" s="73">
        <v>23088</v>
      </c>
      <c r="D59" s="73">
        <v>2963</v>
      </c>
      <c r="E59" s="73">
        <v>2531</v>
      </c>
      <c r="F59" s="73">
        <v>1729</v>
      </c>
      <c r="G59" s="73">
        <v>7861</v>
      </c>
      <c r="H59" s="75">
        <f t="shared" si="1"/>
        <v>38172</v>
      </c>
      <c r="I59" s="79" t="s">
        <v>3579</v>
      </c>
      <c r="J59" s="73">
        <f t="shared" si="2"/>
        <v>8727</v>
      </c>
      <c r="K59" s="73">
        <f t="shared" si="3"/>
        <v>1120</v>
      </c>
      <c r="L59" s="73">
        <f t="shared" si="4"/>
        <v>957</v>
      </c>
      <c r="M59" s="73">
        <f t="shared" si="5"/>
        <v>654</v>
      </c>
      <c r="N59" s="73">
        <f t="shared" si="6"/>
        <v>2971</v>
      </c>
      <c r="O59" s="75">
        <f t="shared" si="7"/>
        <v>14429</v>
      </c>
    </row>
    <row r="60" spans="1:15" ht="24.95" customHeight="1" x14ac:dyDescent="0.2">
      <c r="A60" s="72" t="s">
        <v>176</v>
      </c>
      <c r="B60" s="72" t="s">
        <v>65</v>
      </c>
      <c r="C60" s="73">
        <v>8645</v>
      </c>
      <c r="D60" s="73">
        <v>26369</v>
      </c>
      <c r="E60" s="73">
        <v>1925</v>
      </c>
      <c r="F60" s="73">
        <v>1593</v>
      </c>
      <c r="G60" s="73">
        <v>13530</v>
      </c>
      <c r="H60" s="75">
        <f t="shared" si="1"/>
        <v>52062</v>
      </c>
      <c r="I60" s="79" t="s">
        <v>279</v>
      </c>
      <c r="J60" s="73">
        <f t="shared" si="2"/>
        <v>3913</v>
      </c>
      <c r="K60" s="73">
        <f t="shared" si="3"/>
        <v>11935</v>
      </c>
      <c r="L60" s="73">
        <f t="shared" si="4"/>
        <v>871</v>
      </c>
      <c r="M60" s="73">
        <f t="shared" si="5"/>
        <v>721</v>
      </c>
      <c r="N60" s="73">
        <f t="shared" si="6"/>
        <v>6124</v>
      </c>
      <c r="O60" s="75">
        <f t="shared" si="7"/>
        <v>23564</v>
      </c>
    </row>
    <row r="61" spans="1:15" ht="36.75" customHeight="1" x14ac:dyDescent="0.2">
      <c r="A61" s="72" t="s">
        <v>177</v>
      </c>
      <c r="B61" s="72" t="s">
        <v>66</v>
      </c>
      <c r="C61" s="73">
        <v>3291</v>
      </c>
      <c r="D61" s="73">
        <v>3747</v>
      </c>
      <c r="E61" s="76">
        <v>75</v>
      </c>
      <c r="F61" s="73">
        <v>5270</v>
      </c>
      <c r="G61" s="73">
        <v>438</v>
      </c>
      <c r="H61" s="75">
        <f t="shared" si="1"/>
        <v>12821</v>
      </c>
      <c r="I61" s="79" t="s">
        <v>280</v>
      </c>
      <c r="J61" s="73">
        <f t="shared" si="2"/>
        <v>1541</v>
      </c>
      <c r="K61" s="73">
        <f t="shared" si="3"/>
        <v>1754</v>
      </c>
      <c r="L61" s="73">
        <f t="shared" si="4"/>
        <v>35</v>
      </c>
      <c r="M61" s="73">
        <f t="shared" si="5"/>
        <v>2467</v>
      </c>
      <c r="N61" s="73">
        <f t="shared" si="6"/>
        <v>205</v>
      </c>
      <c r="O61" s="75">
        <f t="shared" si="7"/>
        <v>6002</v>
      </c>
    </row>
    <row r="62" spans="1:15" ht="36.75" customHeight="1" x14ac:dyDescent="0.2">
      <c r="A62" s="72" t="s">
        <v>178</v>
      </c>
      <c r="B62" s="72" t="s">
        <v>67</v>
      </c>
      <c r="C62" s="76">
        <v>37</v>
      </c>
      <c r="D62" s="76">
        <v>45</v>
      </c>
      <c r="E62" s="76">
        <v>102</v>
      </c>
      <c r="F62" s="73">
        <v>6349</v>
      </c>
      <c r="G62" s="73">
        <v>4733</v>
      </c>
      <c r="H62" s="75">
        <f t="shared" si="1"/>
        <v>11266</v>
      </c>
      <c r="I62" s="79" t="s">
        <v>281</v>
      </c>
      <c r="J62" s="73">
        <f t="shared" si="2"/>
        <v>17</v>
      </c>
      <c r="K62" s="73">
        <f t="shared" si="3"/>
        <v>20</v>
      </c>
      <c r="L62" s="73">
        <f t="shared" si="4"/>
        <v>46</v>
      </c>
      <c r="M62" s="73">
        <f t="shared" si="5"/>
        <v>2862</v>
      </c>
      <c r="N62" s="73">
        <f t="shared" si="6"/>
        <v>2134</v>
      </c>
      <c r="O62" s="75">
        <f t="shared" si="7"/>
        <v>5079</v>
      </c>
    </row>
    <row r="63" spans="1:15" ht="24.95" customHeight="1" x14ac:dyDescent="0.2">
      <c r="A63" s="72" t="s">
        <v>179</v>
      </c>
      <c r="B63" s="72" t="s">
        <v>68</v>
      </c>
      <c r="C63" s="73">
        <v>414</v>
      </c>
      <c r="D63" s="73">
        <v>119</v>
      </c>
      <c r="E63" s="76">
        <v>53</v>
      </c>
      <c r="F63" s="76">
        <v>41</v>
      </c>
      <c r="G63" s="73">
        <v>121</v>
      </c>
      <c r="H63" s="75">
        <f t="shared" si="1"/>
        <v>748</v>
      </c>
      <c r="I63" s="79" t="s">
        <v>282</v>
      </c>
      <c r="J63" s="73">
        <f t="shared" si="2"/>
        <v>199</v>
      </c>
      <c r="K63" s="73">
        <f t="shared" si="3"/>
        <v>57</v>
      </c>
      <c r="L63" s="73">
        <f t="shared" si="4"/>
        <v>25</v>
      </c>
      <c r="M63" s="73">
        <f t="shared" si="5"/>
        <v>20</v>
      </c>
      <c r="N63" s="73">
        <f t="shared" si="6"/>
        <v>58</v>
      </c>
      <c r="O63" s="75">
        <f t="shared" si="7"/>
        <v>359</v>
      </c>
    </row>
    <row r="64" spans="1:15" ht="24.95" customHeight="1" x14ac:dyDescent="0.2">
      <c r="A64" s="72" t="s">
        <v>180</v>
      </c>
      <c r="B64" s="72" t="s">
        <v>208</v>
      </c>
      <c r="C64" s="73">
        <v>1688</v>
      </c>
      <c r="D64" s="73">
        <v>2052</v>
      </c>
      <c r="E64" s="73">
        <v>1127</v>
      </c>
      <c r="F64" s="73">
        <v>397</v>
      </c>
      <c r="G64" s="73">
        <v>4547</v>
      </c>
      <c r="H64" s="75">
        <f t="shared" si="1"/>
        <v>9811</v>
      </c>
      <c r="I64" s="79" t="s">
        <v>3580</v>
      </c>
      <c r="J64" s="73"/>
      <c r="K64" s="73"/>
      <c r="L64" s="73"/>
      <c r="M64" s="73"/>
      <c r="N64" s="73"/>
      <c r="O64" s="75"/>
    </row>
    <row r="65" spans="1:15" ht="36.75" customHeight="1" x14ac:dyDescent="0.2">
      <c r="A65" s="72" t="s">
        <v>181</v>
      </c>
      <c r="B65" s="72" t="s">
        <v>70</v>
      </c>
      <c r="C65" s="73">
        <v>2693</v>
      </c>
      <c r="D65" s="73">
        <v>691</v>
      </c>
      <c r="E65" s="73">
        <v>319</v>
      </c>
      <c r="F65" s="73">
        <v>207</v>
      </c>
      <c r="G65" s="73">
        <v>808</v>
      </c>
      <c r="H65" s="75">
        <f t="shared" si="1"/>
        <v>4718</v>
      </c>
      <c r="I65" s="79" t="s">
        <v>3581</v>
      </c>
      <c r="J65" s="73">
        <f t="shared" si="2"/>
        <v>899</v>
      </c>
      <c r="K65" s="73">
        <f t="shared" si="3"/>
        <v>231</v>
      </c>
      <c r="L65" s="73">
        <f t="shared" si="4"/>
        <v>107</v>
      </c>
      <c r="M65" s="73">
        <f t="shared" si="5"/>
        <v>69</v>
      </c>
      <c r="N65" s="73">
        <f t="shared" si="6"/>
        <v>270</v>
      </c>
      <c r="O65" s="75">
        <f t="shared" si="7"/>
        <v>1576</v>
      </c>
    </row>
    <row r="66" spans="1:15" ht="12.75" customHeight="1" x14ac:dyDescent="0.2">
      <c r="A66" s="72" t="s">
        <v>182</v>
      </c>
      <c r="B66" s="72" t="s">
        <v>71</v>
      </c>
      <c r="C66" s="73">
        <v>144</v>
      </c>
      <c r="D66" s="76">
        <v>30</v>
      </c>
      <c r="E66" s="76">
        <v>20</v>
      </c>
      <c r="F66" s="76">
        <v>23</v>
      </c>
      <c r="G66" s="76">
        <v>34</v>
      </c>
      <c r="H66" s="75">
        <f t="shared" si="1"/>
        <v>251</v>
      </c>
      <c r="I66" s="79" t="s">
        <v>283</v>
      </c>
      <c r="J66" s="73">
        <f t="shared" si="2"/>
        <v>50</v>
      </c>
      <c r="K66" s="73">
        <f t="shared" si="3"/>
        <v>10</v>
      </c>
      <c r="L66" s="73">
        <f t="shared" si="4"/>
        <v>7</v>
      </c>
      <c r="M66" s="73">
        <f t="shared" si="5"/>
        <v>8</v>
      </c>
      <c r="N66" s="73">
        <f t="shared" si="6"/>
        <v>12</v>
      </c>
      <c r="O66" s="75">
        <f t="shared" si="7"/>
        <v>87</v>
      </c>
    </row>
    <row r="67" spans="1:15" s="80" customFormat="1" ht="24.95" customHeight="1" x14ac:dyDescent="0.2">
      <c r="A67" s="469"/>
      <c r="B67" s="469"/>
      <c r="C67" s="77">
        <f>SUM(C6:C66)</f>
        <v>1488344</v>
      </c>
      <c r="D67" s="77">
        <f t="shared" ref="D67:H67" si="8">SUM(D6:D66)</f>
        <v>1029002</v>
      </c>
      <c r="E67" s="77">
        <f t="shared" si="8"/>
        <v>459926</v>
      </c>
      <c r="F67" s="77">
        <f t="shared" si="8"/>
        <v>545802</v>
      </c>
      <c r="G67" s="77">
        <f t="shared" si="8"/>
        <v>1135096</v>
      </c>
      <c r="H67" s="221">
        <f t="shared" si="8"/>
        <v>4658170</v>
      </c>
      <c r="I67" s="292">
        <f>O67/H67*100</f>
        <v>50.3</v>
      </c>
      <c r="J67" s="77">
        <f>SUM(J6:J66)</f>
        <v>798884</v>
      </c>
      <c r="K67" s="77">
        <f t="shared" ref="K67:O67" si="9">SUM(K6:K66)</f>
        <v>509849</v>
      </c>
      <c r="L67" s="77">
        <f t="shared" si="9"/>
        <v>229315</v>
      </c>
      <c r="M67" s="77">
        <f t="shared" si="9"/>
        <v>263609</v>
      </c>
      <c r="N67" s="77">
        <f t="shared" si="9"/>
        <v>541532</v>
      </c>
      <c r="O67" s="221">
        <f t="shared" si="9"/>
        <v>2343189</v>
      </c>
    </row>
  </sheetData>
  <autoFilter ref="A5:P67"/>
  <mergeCells count="11">
    <mergeCell ref="M1:O1"/>
    <mergeCell ref="J4:N4"/>
    <mergeCell ref="O4:O5"/>
    <mergeCell ref="A3:O3"/>
    <mergeCell ref="L2:O2"/>
    <mergeCell ref="I4:I5"/>
    <mergeCell ref="A67:B67"/>
    <mergeCell ref="A4:A5"/>
    <mergeCell ref="B4:B5"/>
    <mergeCell ref="C4:G4"/>
    <mergeCell ref="H4:H5"/>
  </mergeCells>
  <pageMargins left="0.7" right="0.7" top="0.75" bottom="0.75" header="0.3" footer="0.3"/>
  <pageSetup paperSize="9" scale="51" orientation="portrait" r:id="rId1"/>
  <colBreaks count="1" manualBreakCount="1">
    <brk id="15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="120" zoomScaleNormal="100" zoomScaleSheetLayoutView="120" workbookViewId="0">
      <selection activeCell="A5" sqref="A5"/>
    </sheetView>
  </sheetViews>
  <sheetFormatPr defaultRowHeight="15" x14ac:dyDescent="0.25"/>
  <cols>
    <col min="1" max="1" width="37.83203125" style="13" customWidth="1"/>
    <col min="2" max="2" width="15.5" style="13" customWidth="1"/>
    <col min="3" max="3" width="12.33203125" style="13" customWidth="1"/>
    <col min="4" max="4" width="13.83203125" style="13" customWidth="1"/>
    <col min="5" max="5" width="14.33203125" style="13" customWidth="1"/>
    <col min="6" max="7" width="18.6640625" style="13" customWidth="1"/>
    <col min="8" max="16384" width="9.33203125" style="13"/>
  </cols>
  <sheetData>
    <row r="1" spans="1:11" ht="71.25" customHeight="1" x14ac:dyDescent="0.25">
      <c r="F1" s="380" t="s">
        <v>3587</v>
      </c>
      <c r="G1" s="380"/>
    </row>
    <row r="2" spans="1:11" ht="69.75" customHeight="1" x14ac:dyDescent="0.25">
      <c r="A2" s="379" t="s">
        <v>3586</v>
      </c>
      <c r="B2" s="379"/>
      <c r="C2" s="379"/>
      <c r="D2" s="379"/>
      <c r="E2" s="379"/>
      <c r="F2" s="379"/>
      <c r="G2" s="379"/>
    </row>
    <row r="3" spans="1:11" s="369" customFormat="1" ht="21.75" customHeight="1" x14ac:dyDescent="0.2">
      <c r="A3" s="383" t="s">
        <v>115</v>
      </c>
      <c r="B3" s="381" t="s">
        <v>216</v>
      </c>
      <c r="C3" s="381"/>
      <c r="D3" s="381" t="s">
        <v>184</v>
      </c>
      <c r="E3" s="381"/>
      <c r="F3" s="382" t="s">
        <v>205</v>
      </c>
      <c r="G3" s="382"/>
    </row>
    <row r="4" spans="1:11" s="369" customFormat="1" ht="28.5" customHeight="1" x14ac:dyDescent="0.2">
      <c r="A4" s="384"/>
      <c r="B4" s="370" t="s">
        <v>217</v>
      </c>
      <c r="C4" s="371" t="s">
        <v>218</v>
      </c>
      <c r="D4" s="370" t="s">
        <v>217</v>
      </c>
      <c r="E4" s="371" t="s">
        <v>219</v>
      </c>
      <c r="F4" s="370" t="s">
        <v>217</v>
      </c>
      <c r="G4" s="371" t="s">
        <v>219</v>
      </c>
    </row>
    <row r="5" spans="1:11" s="57" customFormat="1" ht="26.25" customHeight="1" x14ac:dyDescent="0.25">
      <c r="A5" s="54" t="s">
        <v>3207</v>
      </c>
      <c r="B5" s="55" t="s">
        <v>3588</v>
      </c>
      <c r="C5" s="55" t="s">
        <v>3588</v>
      </c>
      <c r="D5" s="55">
        <v>12500</v>
      </c>
      <c r="E5" s="357">
        <v>6204000</v>
      </c>
      <c r="F5" s="55">
        <v>12500</v>
      </c>
      <c r="G5" s="357">
        <v>6204000</v>
      </c>
      <c r="H5" s="56"/>
      <c r="I5" s="56"/>
      <c r="J5" s="56"/>
      <c r="K5" s="56"/>
    </row>
    <row r="6" spans="1:11" s="62" customFormat="1" ht="21.75" customHeight="1" x14ac:dyDescent="0.2">
      <c r="A6" s="59" t="s">
        <v>224</v>
      </c>
      <c r="B6" s="360"/>
      <c r="C6" s="360"/>
      <c r="D6" s="60">
        <f>SUM(D5:D5)</f>
        <v>12500</v>
      </c>
      <c r="E6" s="358">
        <f>SUM(E5:E5)</f>
        <v>6204000</v>
      </c>
      <c r="F6" s="60">
        <f>SUM(F5:F5)</f>
        <v>12500</v>
      </c>
      <c r="G6" s="358">
        <f>SUM(G5:G5)</f>
        <v>6204000</v>
      </c>
      <c r="H6" s="61"/>
      <c r="I6" s="61"/>
      <c r="J6" s="61"/>
      <c r="K6" s="61"/>
    </row>
    <row r="7" spans="1:11" s="58" customFormat="1" x14ac:dyDescent="0.2"/>
    <row r="8" spans="1:11" x14ac:dyDescent="0.25">
      <c r="A8" s="58"/>
      <c r="B8" s="58"/>
      <c r="C8" s="58"/>
      <c r="D8" s="58"/>
      <c r="E8" s="58"/>
      <c r="H8" s="58"/>
      <c r="I8" s="58"/>
      <c r="J8" s="58"/>
      <c r="K8" s="58"/>
    </row>
    <row r="9" spans="1:11" x14ac:dyDescent="0.25">
      <c r="A9" s="58"/>
      <c r="B9" s="58"/>
      <c r="C9" s="58"/>
      <c r="D9" s="58"/>
      <c r="E9" s="58"/>
      <c r="H9" s="58"/>
      <c r="I9" s="58"/>
      <c r="J9" s="58"/>
      <c r="K9" s="58"/>
    </row>
    <row r="10" spans="1:11" x14ac:dyDescent="0.25">
      <c r="A10" s="58"/>
      <c r="B10" s="58"/>
      <c r="C10" s="58"/>
      <c r="D10" s="58"/>
      <c r="E10" s="58"/>
      <c r="H10" s="58"/>
      <c r="I10" s="58"/>
      <c r="J10" s="58"/>
      <c r="K10" s="58"/>
    </row>
    <row r="11" spans="1:11" x14ac:dyDescent="0.25">
      <c r="H11" s="58"/>
      <c r="I11" s="58"/>
      <c r="J11" s="58"/>
      <c r="K11" s="58"/>
    </row>
  </sheetData>
  <mergeCells count="6">
    <mergeCell ref="A2:G2"/>
    <mergeCell ref="F1:G1"/>
    <mergeCell ref="B3:C3"/>
    <mergeCell ref="D3:E3"/>
    <mergeCell ref="F3:G3"/>
    <mergeCell ref="A3:A4"/>
  </mergeCells>
  <pageMargins left="0.7" right="0.7" top="0.75" bottom="0.75" header="0.3" footer="0.3"/>
  <pageSetup paperSize="9" scale="84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20" zoomScaleNormal="100" zoomScaleSheetLayoutView="120" workbookViewId="0">
      <pane xSplit="2" ySplit="4" topLeftCell="C51" activePane="bottomRight" state="frozen"/>
      <selection pane="topRight" activeCell="C1" sqref="C1"/>
      <selection pane="bottomLeft" activeCell="A5" sqref="A5"/>
      <selection pane="bottomRight" activeCell="L72" sqref="L72"/>
    </sheetView>
  </sheetViews>
  <sheetFormatPr defaultRowHeight="11.25" x14ac:dyDescent="0.2"/>
  <cols>
    <col min="1" max="1" width="10.5" customWidth="1"/>
    <col min="2" max="2" width="32.1640625" customWidth="1"/>
    <col min="3" max="7" width="10.6640625" customWidth="1"/>
    <col min="8" max="9" width="11.83203125" customWidth="1"/>
    <col min="10" max="13" width="10.6640625" customWidth="1"/>
    <col min="14" max="16" width="11.83203125" customWidth="1"/>
    <col min="17" max="18" width="10.6640625" customWidth="1"/>
    <col min="19" max="20" width="11.83203125" customWidth="1"/>
    <col min="21" max="255" width="10.6640625" customWidth="1"/>
    <col min="256" max="257" width="10.5" customWidth="1"/>
    <col min="258" max="258" width="32.1640625" customWidth="1"/>
    <col min="259" max="276" width="10.5" customWidth="1"/>
    <col min="277" max="511" width="10.6640625" customWidth="1"/>
    <col min="512" max="513" width="10.5" customWidth="1"/>
    <col min="514" max="514" width="32.1640625" customWidth="1"/>
    <col min="515" max="532" width="10.5" customWidth="1"/>
    <col min="533" max="767" width="10.6640625" customWidth="1"/>
    <col min="768" max="769" width="10.5" customWidth="1"/>
    <col min="770" max="770" width="32.1640625" customWidth="1"/>
    <col min="771" max="788" width="10.5" customWidth="1"/>
    <col min="789" max="1023" width="10.6640625" customWidth="1"/>
    <col min="1024" max="1025" width="10.5" customWidth="1"/>
    <col min="1026" max="1026" width="32.1640625" customWidth="1"/>
    <col min="1027" max="1044" width="10.5" customWidth="1"/>
    <col min="1045" max="1279" width="10.6640625" customWidth="1"/>
    <col min="1280" max="1281" width="10.5" customWidth="1"/>
    <col min="1282" max="1282" width="32.1640625" customWidth="1"/>
    <col min="1283" max="1300" width="10.5" customWidth="1"/>
    <col min="1301" max="1535" width="10.6640625" customWidth="1"/>
    <col min="1536" max="1537" width="10.5" customWidth="1"/>
    <col min="1538" max="1538" width="32.1640625" customWidth="1"/>
    <col min="1539" max="1556" width="10.5" customWidth="1"/>
    <col min="1557" max="1791" width="10.6640625" customWidth="1"/>
    <col min="1792" max="1793" width="10.5" customWidth="1"/>
    <col min="1794" max="1794" width="32.1640625" customWidth="1"/>
    <col min="1795" max="1812" width="10.5" customWidth="1"/>
    <col min="1813" max="2047" width="10.6640625" customWidth="1"/>
    <col min="2048" max="2049" width="10.5" customWidth="1"/>
    <col min="2050" max="2050" width="32.1640625" customWidth="1"/>
    <col min="2051" max="2068" width="10.5" customWidth="1"/>
    <col min="2069" max="2303" width="10.6640625" customWidth="1"/>
    <col min="2304" max="2305" width="10.5" customWidth="1"/>
    <col min="2306" max="2306" width="32.1640625" customWidth="1"/>
    <col min="2307" max="2324" width="10.5" customWidth="1"/>
    <col min="2325" max="2559" width="10.6640625" customWidth="1"/>
    <col min="2560" max="2561" width="10.5" customWidth="1"/>
    <col min="2562" max="2562" width="32.1640625" customWidth="1"/>
    <col min="2563" max="2580" width="10.5" customWidth="1"/>
    <col min="2581" max="2815" width="10.6640625" customWidth="1"/>
    <col min="2816" max="2817" width="10.5" customWidth="1"/>
    <col min="2818" max="2818" width="32.1640625" customWidth="1"/>
    <col min="2819" max="2836" width="10.5" customWidth="1"/>
    <col min="2837" max="3071" width="10.6640625" customWidth="1"/>
    <col min="3072" max="3073" width="10.5" customWidth="1"/>
    <col min="3074" max="3074" width="32.1640625" customWidth="1"/>
    <col min="3075" max="3092" width="10.5" customWidth="1"/>
    <col min="3093" max="3327" width="10.6640625" customWidth="1"/>
    <col min="3328" max="3329" width="10.5" customWidth="1"/>
    <col min="3330" max="3330" width="32.1640625" customWidth="1"/>
    <col min="3331" max="3348" width="10.5" customWidth="1"/>
    <col min="3349" max="3583" width="10.6640625" customWidth="1"/>
    <col min="3584" max="3585" width="10.5" customWidth="1"/>
    <col min="3586" max="3586" width="32.1640625" customWidth="1"/>
    <col min="3587" max="3604" width="10.5" customWidth="1"/>
    <col min="3605" max="3839" width="10.6640625" customWidth="1"/>
    <col min="3840" max="3841" width="10.5" customWidth="1"/>
    <col min="3842" max="3842" width="32.1640625" customWidth="1"/>
    <col min="3843" max="3860" width="10.5" customWidth="1"/>
    <col min="3861" max="4095" width="10.6640625" customWidth="1"/>
    <col min="4096" max="4097" width="10.5" customWidth="1"/>
    <col min="4098" max="4098" width="32.1640625" customWidth="1"/>
    <col min="4099" max="4116" width="10.5" customWidth="1"/>
    <col min="4117" max="4351" width="10.6640625" customWidth="1"/>
    <col min="4352" max="4353" width="10.5" customWidth="1"/>
    <col min="4354" max="4354" width="32.1640625" customWidth="1"/>
    <col min="4355" max="4372" width="10.5" customWidth="1"/>
    <col min="4373" max="4607" width="10.6640625" customWidth="1"/>
    <col min="4608" max="4609" width="10.5" customWidth="1"/>
    <col min="4610" max="4610" width="32.1640625" customWidth="1"/>
    <col min="4611" max="4628" width="10.5" customWidth="1"/>
    <col min="4629" max="4863" width="10.6640625" customWidth="1"/>
    <col min="4864" max="4865" width="10.5" customWidth="1"/>
    <col min="4866" max="4866" width="32.1640625" customWidth="1"/>
    <col min="4867" max="4884" width="10.5" customWidth="1"/>
    <col min="4885" max="5119" width="10.6640625" customWidth="1"/>
    <col min="5120" max="5121" width="10.5" customWidth="1"/>
    <col min="5122" max="5122" width="32.1640625" customWidth="1"/>
    <col min="5123" max="5140" width="10.5" customWidth="1"/>
    <col min="5141" max="5375" width="10.6640625" customWidth="1"/>
    <col min="5376" max="5377" width="10.5" customWidth="1"/>
    <col min="5378" max="5378" width="32.1640625" customWidth="1"/>
    <col min="5379" max="5396" width="10.5" customWidth="1"/>
    <col min="5397" max="5631" width="10.6640625" customWidth="1"/>
    <col min="5632" max="5633" width="10.5" customWidth="1"/>
    <col min="5634" max="5634" width="32.1640625" customWidth="1"/>
    <col min="5635" max="5652" width="10.5" customWidth="1"/>
    <col min="5653" max="5887" width="10.6640625" customWidth="1"/>
    <col min="5888" max="5889" width="10.5" customWidth="1"/>
    <col min="5890" max="5890" width="32.1640625" customWidth="1"/>
    <col min="5891" max="5908" width="10.5" customWidth="1"/>
    <col min="5909" max="6143" width="10.6640625" customWidth="1"/>
    <col min="6144" max="6145" width="10.5" customWidth="1"/>
    <col min="6146" max="6146" width="32.1640625" customWidth="1"/>
    <col min="6147" max="6164" width="10.5" customWidth="1"/>
    <col min="6165" max="6399" width="10.6640625" customWidth="1"/>
    <col min="6400" max="6401" width="10.5" customWidth="1"/>
    <col min="6402" max="6402" width="32.1640625" customWidth="1"/>
    <col min="6403" max="6420" width="10.5" customWidth="1"/>
    <col min="6421" max="6655" width="10.6640625" customWidth="1"/>
    <col min="6656" max="6657" width="10.5" customWidth="1"/>
    <col min="6658" max="6658" width="32.1640625" customWidth="1"/>
    <col min="6659" max="6676" width="10.5" customWidth="1"/>
    <col min="6677" max="6911" width="10.6640625" customWidth="1"/>
    <col min="6912" max="6913" width="10.5" customWidth="1"/>
    <col min="6914" max="6914" width="32.1640625" customWidth="1"/>
    <col min="6915" max="6932" width="10.5" customWidth="1"/>
    <col min="6933" max="7167" width="10.6640625" customWidth="1"/>
    <col min="7168" max="7169" width="10.5" customWidth="1"/>
    <col min="7170" max="7170" width="32.1640625" customWidth="1"/>
    <col min="7171" max="7188" width="10.5" customWidth="1"/>
    <col min="7189" max="7423" width="10.6640625" customWidth="1"/>
    <col min="7424" max="7425" width="10.5" customWidth="1"/>
    <col min="7426" max="7426" width="32.1640625" customWidth="1"/>
    <col min="7427" max="7444" width="10.5" customWidth="1"/>
    <col min="7445" max="7679" width="10.6640625" customWidth="1"/>
    <col min="7680" max="7681" width="10.5" customWidth="1"/>
    <col min="7682" max="7682" width="32.1640625" customWidth="1"/>
    <col min="7683" max="7700" width="10.5" customWidth="1"/>
    <col min="7701" max="7935" width="10.6640625" customWidth="1"/>
    <col min="7936" max="7937" width="10.5" customWidth="1"/>
    <col min="7938" max="7938" width="32.1640625" customWidth="1"/>
    <col min="7939" max="7956" width="10.5" customWidth="1"/>
    <col min="7957" max="8191" width="10.6640625" customWidth="1"/>
    <col min="8192" max="8193" width="10.5" customWidth="1"/>
    <col min="8194" max="8194" width="32.1640625" customWidth="1"/>
    <col min="8195" max="8212" width="10.5" customWidth="1"/>
    <col min="8213" max="8447" width="10.6640625" customWidth="1"/>
    <col min="8448" max="8449" width="10.5" customWidth="1"/>
    <col min="8450" max="8450" width="32.1640625" customWidth="1"/>
    <col min="8451" max="8468" width="10.5" customWidth="1"/>
    <col min="8469" max="8703" width="10.6640625" customWidth="1"/>
    <col min="8704" max="8705" width="10.5" customWidth="1"/>
    <col min="8706" max="8706" width="32.1640625" customWidth="1"/>
    <col min="8707" max="8724" width="10.5" customWidth="1"/>
    <col min="8725" max="8959" width="10.6640625" customWidth="1"/>
    <col min="8960" max="8961" width="10.5" customWidth="1"/>
    <col min="8962" max="8962" width="32.1640625" customWidth="1"/>
    <col min="8963" max="8980" width="10.5" customWidth="1"/>
    <col min="8981" max="9215" width="10.6640625" customWidth="1"/>
    <col min="9216" max="9217" width="10.5" customWidth="1"/>
    <col min="9218" max="9218" width="32.1640625" customWidth="1"/>
    <col min="9219" max="9236" width="10.5" customWidth="1"/>
    <col min="9237" max="9471" width="10.6640625" customWidth="1"/>
    <col min="9472" max="9473" width="10.5" customWidth="1"/>
    <col min="9474" max="9474" width="32.1640625" customWidth="1"/>
    <col min="9475" max="9492" width="10.5" customWidth="1"/>
    <col min="9493" max="9727" width="10.6640625" customWidth="1"/>
    <col min="9728" max="9729" width="10.5" customWidth="1"/>
    <col min="9730" max="9730" width="32.1640625" customWidth="1"/>
    <col min="9731" max="9748" width="10.5" customWidth="1"/>
    <col min="9749" max="9983" width="10.6640625" customWidth="1"/>
    <col min="9984" max="9985" width="10.5" customWidth="1"/>
    <col min="9986" max="9986" width="32.1640625" customWidth="1"/>
    <col min="9987" max="10004" width="10.5" customWidth="1"/>
    <col min="10005" max="10239" width="10.6640625" customWidth="1"/>
    <col min="10240" max="10241" width="10.5" customWidth="1"/>
    <col min="10242" max="10242" width="32.1640625" customWidth="1"/>
    <col min="10243" max="10260" width="10.5" customWidth="1"/>
    <col min="10261" max="10495" width="10.6640625" customWidth="1"/>
    <col min="10496" max="10497" width="10.5" customWidth="1"/>
    <col min="10498" max="10498" width="32.1640625" customWidth="1"/>
    <col min="10499" max="10516" width="10.5" customWidth="1"/>
    <col min="10517" max="10751" width="10.6640625" customWidth="1"/>
    <col min="10752" max="10753" width="10.5" customWidth="1"/>
    <col min="10754" max="10754" width="32.1640625" customWidth="1"/>
    <col min="10755" max="10772" width="10.5" customWidth="1"/>
    <col min="10773" max="11007" width="10.6640625" customWidth="1"/>
    <col min="11008" max="11009" width="10.5" customWidth="1"/>
    <col min="11010" max="11010" width="32.1640625" customWidth="1"/>
    <col min="11011" max="11028" width="10.5" customWidth="1"/>
    <col min="11029" max="11263" width="10.6640625" customWidth="1"/>
    <col min="11264" max="11265" width="10.5" customWidth="1"/>
    <col min="11266" max="11266" width="32.1640625" customWidth="1"/>
    <col min="11267" max="11284" width="10.5" customWidth="1"/>
    <col min="11285" max="11519" width="10.6640625" customWidth="1"/>
    <col min="11520" max="11521" width="10.5" customWidth="1"/>
    <col min="11522" max="11522" width="32.1640625" customWidth="1"/>
    <col min="11523" max="11540" width="10.5" customWidth="1"/>
    <col min="11541" max="11775" width="10.6640625" customWidth="1"/>
    <col min="11776" max="11777" width="10.5" customWidth="1"/>
    <col min="11778" max="11778" width="32.1640625" customWidth="1"/>
    <col min="11779" max="11796" width="10.5" customWidth="1"/>
    <col min="11797" max="12031" width="10.6640625" customWidth="1"/>
    <col min="12032" max="12033" width="10.5" customWidth="1"/>
    <col min="12034" max="12034" width="32.1640625" customWidth="1"/>
    <col min="12035" max="12052" width="10.5" customWidth="1"/>
    <col min="12053" max="12287" width="10.6640625" customWidth="1"/>
    <col min="12288" max="12289" width="10.5" customWidth="1"/>
    <col min="12290" max="12290" width="32.1640625" customWidth="1"/>
    <col min="12291" max="12308" width="10.5" customWidth="1"/>
    <col min="12309" max="12543" width="10.6640625" customWidth="1"/>
    <col min="12544" max="12545" width="10.5" customWidth="1"/>
    <col min="12546" max="12546" width="32.1640625" customWidth="1"/>
    <col min="12547" max="12564" width="10.5" customWidth="1"/>
    <col min="12565" max="12799" width="10.6640625" customWidth="1"/>
    <col min="12800" max="12801" width="10.5" customWidth="1"/>
    <col min="12802" max="12802" width="32.1640625" customWidth="1"/>
    <col min="12803" max="12820" width="10.5" customWidth="1"/>
    <col min="12821" max="13055" width="10.6640625" customWidth="1"/>
    <col min="13056" max="13057" width="10.5" customWidth="1"/>
    <col min="13058" max="13058" width="32.1640625" customWidth="1"/>
    <col min="13059" max="13076" width="10.5" customWidth="1"/>
    <col min="13077" max="13311" width="10.6640625" customWidth="1"/>
    <col min="13312" max="13313" width="10.5" customWidth="1"/>
    <col min="13314" max="13314" width="32.1640625" customWidth="1"/>
    <col min="13315" max="13332" width="10.5" customWidth="1"/>
    <col min="13333" max="13567" width="10.6640625" customWidth="1"/>
    <col min="13568" max="13569" width="10.5" customWidth="1"/>
    <col min="13570" max="13570" width="32.1640625" customWidth="1"/>
    <col min="13571" max="13588" width="10.5" customWidth="1"/>
    <col min="13589" max="13823" width="10.6640625" customWidth="1"/>
    <col min="13824" max="13825" width="10.5" customWidth="1"/>
    <col min="13826" max="13826" width="32.1640625" customWidth="1"/>
    <col min="13827" max="13844" width="10.5" customWidth="1"/>
    <col min="13845" max="14079" width="10.6640625" customWidth="1"/>
    <col min="14080" max="14081" width="10.5" customWidth="1"/>
    <col min="14082" max="14082" width="32.1640625" customWidth="1"/>
    <col min="14083" max="14100" width="10.5" customWidth="1"/>
    <col min="14101" max="14335" width="10.6640625" customWidth="1"/>
    <col min="14336" max="14337" width="10.5" customWidth="1"/>
    <col min="14338" max="14338" width="32.1640625" customWidth="1"/>
    <col min="14339" max="14356" width="10.5" customWidth="1"/>
    <col min="14357" max="14591" width="10.6640625" customWidth="1"/>
    <col min="14592" max="14593" width="10.5" customWidth="1"/>
    <col min="14594" max="14594" width="32.1640625" customWidth="1"/>
    <col min="14595" max="14612" width="10.5" customWidth="1"/>
    <col min="14613" max="14847" width="10.6640625" customWidth="1"/>
    <col min="14848" max="14849" width="10.5" customWidth="1"/>
    <col min="14850" max="14850" width="32.1640625" customWidth="1"/>
    <col min="14851" max="14868" width="10.5" customWidth="1"/>
    <col min="14869" max="15103" width="10.6640625" customWidth="1"/>
    <col min="15104" max="15105" width="10.5" customWidth="1"/>
    <col min="15106" max="15106" width="32.1640625" customWidth="1"/>
    <col min="15107" max="15124" width="10.5" customWidth="1"/>
    <col min="15125" max="15359" width="10.6640625" customWidth="1"/>
    <col min="15360" max="15361" width="10.5" customWidth="1"/>
    <col min="15362" max="15362" width="32.1640625" customWidth="1"/>
    <col min="15363" max="15380" width="10.5" customWidth="1"/>
    <col min="15381" max="15615" width="10.6640625" customWidth="1"/>
    <col min="15616" max="15617" width="10.5" customWidth="1"/>
    <col min="15618" max="15618" width="32.1640625" customWidth="1"/>
    <col min="15619" max="15636" width="10.5" customWidth="1"/>
    <col min="15637" max="15871" width="10.6640625" customWidth="1"/>
    <col min="15872" max="15873" width="10.5" customWidth="1"/>
    <col min="15874" max="15874" width="32.1640625" customWidth="1"/>
    <col min="15875" max="15892" width="10.5" customWidth="1"/>
    <col min="15893" max="16127" width="10.6640625" customWidth="1"/>
    <col min="16128" max="16129" width="10.5" customWidth="1"/>
    <col min="16130" max="16130" width="32.1640625" customWidth="1"/>
    <col min="16131" max="16148" width="10.5" customWidth="1"/>
    <col min="16149" max="16384" width="10.6640625" customWidth="1"/>
  </cols>
  <sheetData>
    <row r="1" spans="1:20" ht="37.5" customHeight="1" x14ac:dyDescent="0.2">
      <c r="Q1" s="429" t="s">
        <v>3492</v>
      </c>
      <c r="R1" s="429"/>
      <c r="S1" s="429"/>
      <c r="T1" s="429"/>
    </row>
    <row r="2" spans="1:20" ht="31.5" customHeight="1" x14ac:dyDescent="0.2">
      <c r="A2" s="485" t="s">
        <v>228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5"/>
      <c r="Q2" s="485"/>
      <c r="R2" s="485"/>
      <c r="S2" s="485"/>
      <c r="T2" s="485"/>
    </row>
    <row r="3" spans="1:20" ht="45" customHeight="1" x14ac:dyDescent="0.2">
      <c r="A3" s="470" t="s">
        <v>114</v>
      </c>
      <c r="B3" s="470" t="s">
        <v>115</v>
      </c>
      <c r="C3" s="486" t="s">
        <v>229</v>
      </c>
      <c r="D3" s="486"/>
      <c r="E3" s="486"/>
      <c r="F3" s="486"/>
      <c r="G3" s="486"/>
      <c r="H3" s="487" t="s">
        <v>116</v>
      </c>
      <c r="I3" s="489" t="s">
        <v>230</v>
      </c>
      <c r="J3" s="489"/>
      <c r="K3" s="489"/>
      <c r="L3" s="489"/>
      <c r="M3" s="489"/>
      <c r="N3" s="490" t="s">
        <v>116</v>
      </c>
      <c r="O3" s="492" t="s">
        <v>231</v>
      </c>
      <c r="P3" s="492"/>
      <c r="Q3" s="492"/>
      <c r="R3" s="492"/>
      <c r="S3" s="492"/>
      <c r="T3" s="493" t="s">
        <v>116</v>
      </c>
    </row>
    <row r="4" spans="1:20" ht="63.75" customHeight="1" x14ac:dyDescent="0.2">
      <c r="A4" s="471"/>
      <c r="B4" s="471"/>
      <c r="C4" s="71" t="s">
        <v>117</v>
      </c>
      <c r="D4" s="71" t="s">
        <v>118</v>
      </c>
      <c r="E4" s="71" t="s">
        <v>232</v>
      </c>
      <c r="F4" s="71" t="s">
        <v>120</v>
      </c>
      <c r="G4" s="71" t="s">
        <v>233</v>
      </c>
      <c r="H4" s="488"/>
      <c r="I4" s="71" t="s">
        <v>117</v>
      </c>
      <c r="J4" s="71" t="s">
        <v>118</v>
      </c>
      <c r="K4" s="71" t="s">
        <v>232</v>
      </c>
      <c r="L4" s="71" t="s">
        <v>120</v>
      </c>
      <c r="M4" s="71" t="s">
        <v>233</v>
      </c>
      <c r="N4" s="491"/>
      <c r="O4" s="71" t="s">
        <v>117</v>
      </c>
      <c r="P4" s="71" t="s">
        <v>118</v>
      </c>
      <c r="Q4" s="71" t="s">
        <v>232</v>
      </c>
      <c r="R4" s="71" t="s">
        <v>120</v>
      </c>
      <c r="S4" s="71" t="s">
        <v>233</v>
      </c>
      <c r="T4" s="494"/>
    </row>
    <row r="5" spans="1:20" ht="24.95" customHeight="1" x14ac:dyDescent="0.2">
      <c r="A5" s="72" t="s">
        <v>122</v>
      </c>
      <c r="B5" s="72" t="s">
        <v>11</v>
      </c>
      <c r="C5" s="73">
        <v>6695</v>
      </c>
      <c r="D5" s="73">
        <v>2035</v>
      </c>
      <c r="E5" s="73">
        <v>3378</v>
      </c>
      <c r="F5" s="73">
        <v>383</v>
      </c>
      <c r="G5" s="73">
        <v>1750</v>
      </c>
      <c r="H5" s="74">
        <f>SUM(C5:G5)</f>
        <v>14241</v>
      </c>
      <c r="I5" s="73">
        <v>12109</v>
      </c>
      <c r="J5" s="73">
        <v>3667</v>
      </c>
      <c r="K5" s="73">
        <v>6118</v>
      </c>
      <c r="L5" s="73">
        <v>686</v>
      </c>
      <c r="M5" s="73">
        <v>3171</v>
      </c>
      <c r="N5" s="263">
        <f>SUM(I5:M5)</f>
        <v>25751</v>
      </c>
      <c r="O5" s="73">
        <f>C5+I5</f>
        <v>18804</v>
      </c>
      <c r="P5" s="73">
        <f t="shared" ref="P5:S5" si="0">D5+J5</f>
        <v>5702</v>
      </c>
      <c r="Q5" s="73">
        <f t="shared" si="0"/>
        <v>9496</v>
      </c>
      <c r="R5" s="73">
        <f t="shared" si="0"/>
        <v>1069</v>
      </c>
      <c r="S5" s="73">
        <f t="shared" si="0"/>
        <v>4921</v>
      </c>
      <c r="T5" s="75">
        <f>SUM(O5:S5)</f>
        <v>39992</v>
      </c>
    </row>
    <row r="6" spans="1:20" ht="24.95" customHeight="1" x14ac:dyDescent="0.2">
      <c r="A6" s="72" t="s">
        <v>123</v>
      </c>
      <c r="B6" s="72" t="s">
        <v>12</v>
      </c>
      <c r="C6" s="73">
        <v>1921</v>
      </c>
      <c r="D6" s="73">
        <v>549</v>
      </c>
      <c r="E6" s="73">
        <v>351</v>
      </c>
      <c r="F6" s="73">
        <v>601</v>
      </c>
      <c r="G6" s="73">
        <v>774</v>
      </c>
      <c r="H6" s="74">
        <f t="shared" ref="H6:H65" si="1">SUM(C6:G6)</f>
        <v>4196</v>
      </c>
      <c r="I6" s="73">
        <v>3398</v>
      </c>
      <c r="J6" s="73">
        <v>958</v>
      </c>
      <c r="K6" s="73">
        <v>622</v>
      </c>
      <c r="L6" s="73">
        <v>1065</v>
      </c>
      <c r="M6" s="73">
        <v>1365</v>
      </c>
      <c r="N6" s="263">
        <f t="shared" ref="N6:N65" si="2">SUM(I6:M6)</f>
        <v>7408</v>
      </c>
      <c r="O6" s="73">
        <f t="shared" ref="O6:O65" si="3">C6+I6</f>
        <v>5319</v>
      </c>
      <c r="P6" s="73">
        <f t="shared" ref="P6:P65" si="4">D6+J6</f>
        <v>1507</v>
      </c>
      <c r="Q6" s="73">
        <f t="shared" ref="Q6:Q65" si="5">E6+K6</f>
        <v>973</v>
      </c>
      <c r="R6" s="73">
        <f t="shared" ref="R6:R65" si="6">F6+L6</f>
        <v>1666</v>
      </c>
      <c r="S6" s="73">
        <f t="shared" ref="S6:S65" si="7">G6+M6</f>
        <v>2139</v>
      </c>
      <c r="T6" s="75">
        <f t="shared" ref="T6:T65" si="8">SUM(O6:S6)</f>
        <v>11604</v>
      </c>
    </row>
    <row r="7" spans="1:20" ht="24.95" customHeight="1" x14ac:dyDescent="0.2">
      <c r="A7" s="72" t="s">
        <v>124</v>
      </c>
      <c r="B7" s="72" t="s">
        <v>13</v>
      </c>
      <c r="C7" s="73">
        <v>46671</v>
      </c>
      <c r="D7" s="73">
        <v>4609</v>
      </c>
      <c r="E7" s="73">
        <v>2822</v>
      </c>
      <c r="F7" s="73">
        <v>1886</v>
      </c>
      <c r="G7" s="73">
        <v>8207</v>
      </c>
      <c r="H7" s="74">
        <f t="shared" si="1"/>
        <v>64195</v>
      </c>
      <c r="I7" s="73">
        <v>87631</v>
      </c>
      <c r="J7" s="73">
        <v>8616</v>
      </c>
      <c r="K7" s="73">
        <v>5323</v>
      </c>
      <c r="L7" s="73">
        <v>3544</v>
      </c>
      <c r="M7" s="73">
        <v>15404</v>
      </c>
      <c r="N7" s="263">
        <f t="shared" si="2"/>
        <v>120518</v>
      </c>
      <c r="O7" s="73">
        <f t="shared" si="3"/>
        <v>134302</v>
      </c>
      <c r="P7" s="73">
        <f t="shared" si="4"/>
        <v>13225</v>
      </c>
      <c r="Q7" s="73">
        <f t="shared" si="5"/>
        <v>8145</v>
      </c>
      <c r="R7" s="73">
        <f t="shared" si="6"/>
        <v>5430</v>
      </c>
      <c r="S7" s="73">
        <f t="shared" si="7"/>
        <v>23611</v>
      </c>
      <c r="T7" s="75">
        <f t="shared" si="8"/>
        <v>184713</v>
      </c>
    </row>
    <row r="8" spans="1:20" ht="24.95" customHeight="1" x14ac:dyDescent="0.2">
      <c r="A8" s="72" t="s">
        <v>125</v>
      </c>
      <c r="B8" s="72" t="s">
        <v>14</v>
      </c>
      <c r="C8" s="73">
        <v>31960</v>
      </c>
      <c r="D8" s="73">
        <v>5233</v>
      </c>
      <c r="E8" s="73">
        <v>4023</v>
      </c>
      <c r="F8" s="73">
        <v>3712</v>
      </c>
      <c r="G8" s="73">
        <v>10965</v>
      </c>
      <c r="H8" s="74">
        <f t="shared" si="1"/>
        <v>55893</v>
      </c>
      <c r="I8" s="73">
        <v>76083</v>
      </c>
      <c r="J8" s="73">
        <v>12395</v>
      </c>
      <c r="K8" s="73">
        <v>9552</v>
      </c>
      <c r="L8" s="73">
        <v>8813</v>
      </c>
      <c r="M8" s="73">
        <v>26019</v>
      </c>
      <c r="N8" s="263">
        <f t="shared" si="2"/>
        <v>132862</v>
      </c>
      <c r="O8" s="73">
        <f t="shared" si="3"/>
        <v>108043</v>
      </c>
      <c r="P8" s="73">
        <f t="shared" si="4"/>
        <v>17628</v>
      </c>
      <c r="Q8" s="73">
        <f t="shared" si="5"/>
        <v>13575</v>
      </c>
      <c r="R8" s="73">
        <f t="shared" si="6"/>
        <v>12525</v>
      </c>
      <c r="S8" s="73">
        <f t="shared" si="7"/>
        <v>36984</v>
      </c>
      <c r="T8" s="75">
        <f t="shared" si="8"/>
        <v>188755</v>
      </c>
    </row>
    <row r="9" spans="1:20" ht="24.95" customHeight="1" x14ac:dyDescent="0.2">
      <c r="A9" s="72" t="s">
        <v>126</v>
      </c>
      <c r="B9" s="72" t="s">
        <v>15</v>
      </c>
      <c r="C9" s="73">
        <v>43861</v>
      </c>
      <c r="D9" s="73">
        <v>9674</v>
      </c>
      <c r="E9" s="73">
        <v>5407</v>
      </c>
      <c r="F9" s="73">
        <v>1679</v>
      </c>
      <c r="G9" s="73">
        <v>5781</v>
      </c>
      <c r="H9" s="74">
        <f t="shared" si="1"/>
        <v>66402</v>
      </c>
      <c r="I9" s="73">
        <v>117800</v>
      </c>
      <c r="J9" s="73">
        <v>25837</v>
      </c>
      <c r="K9" s="73">
        <v>14483</v>
      </c>
      <c r="L9" s="73">
        <v>4531</v>
      </c>
      <c r="M9" s="73">
        <v>15558</v>
      </c>
      <c r="N9" s="263">
        <f t="shared" si="2"/>
        <v>178209</v>
      </c>
      <c r="O9" s="73">
        <f t="shared" si="3"/>
        <v>161661</v>
      </c>
      <c r="P9" s="73">
        <f t="shared" si="4"/>
        <v>35511</v>
      </c>
      <c r="Q9" s="73">
        <f t="shared" si="5"/>
        <v>19890</v>
      </c>
      <c r="R9" s="73">
        <f t="shared" si="6"/>
        <v>6210</v>
      </c>
      <c r="S9" s="73">
        <f t="shared" si="7"/>
        <v>21339</v>
      </c>
      <c r="T9" s="75">
        <f t="shared" si="8"/>
        <v>244611</v>
      </c>
    </row>
    <row r="10" spans="1:20" ht="24.95" customHeight="1" x14ac:dyDescent="0.2">
      <c r="A10" s="72" t="s">
        <v>127</v>
      </c>
      <c r="B10" s="72" t="s">
        <v>16</v>
      </c>
      <c r="C10" s="73">
        <v>35171</v>
      </c>
      <c r="D10" s="73">
        <v>7969</v>
      </c>
      <c r="E10" s="73">
        <v>7884</v>
      </c>
      <c r="F10" s="73">
        <v>1820</v>
      </c>
      <c r="G10" s="73">
        <v>10921</v>
      </c>
      <c r="H10" s="74">
        <f t="shared" si="1"/>
        <v>63765</v>
      </c>
      <c r="I10" s="73">
        <v>83487</v>
      </c>
      <c r="J10" s="73">
        <v>18819</v>
      </c>
      <c r="K10" s="73">
        <v>18651</v>
      </c>
      <c r="L10" s="73">
        <v>4319</v>
      </c>
      <c r="M10" s="73">
        <v>25976</v>
      </c>
      <c r="N10" s="263">
        <f t="shared" si="2"/>
        <v>151252</v>
      </c>
      <c r="O10" s="73">
        <f t="shared" si="3"/>
        <v>118658</v>
      </c>
      <c r="P10" s="73">
        <f t="shared" si="4"/>
        <v>26788</v>
      </c>
      <c r="Q10" s="73">
        <f t="shared" si="5"/>
        <v>26535</v>
      </c>
      <c r="R10" s="73">
        <f t="shared" si="6"/>
        <v>6139</v>
      </c>
      <c r="S10" s="73">
        <f t="shared" si="7"/>
        <v>36897</v>
      </c>
      <c r="T10" s="75">
        <f t="shared" si="8"/>
        <v>215017</v>
      </c>
    </row>
    <row r="11" spans="1:20" ht="24.95" customHeight="1" x14ac:dyDescent="0.2">
      <c r="A11" s="72" t="s">
        <v>128</v>
      </c>
      <c r="B11" s="72" t="s">
        <v>17</v>
      </c>
      <c r="C11" s="73">
        <v>6270</v>
      </c>
      <c r="D11" s="73">
        <v>1495</v>
      </c>
      <c r="E11" s="73">
        <v>717</v>
      </c>
      <c r="F11" s="73">
        <v>365</v>
      </c>
      <c r="G11" s="73">
        <v>1243</v>
      </c>
      <c r="H11" s="74">
        <f t="shared" si="1"/>
        <v>10090</v>
      </c>
      <c r="I11" s="73">
        <v>118458</v>
      </c>
      <c r="J11" s="73">
        <v>28089</v>
      </c>
      <c r="K11" s="73">
        <v>13563</v>
      </c>
      <c r="L11" s="73">
        <v>6884</v>
      </c>
      <c r="M11" s="73">
        <v>23448</v>
      </c>
      <c r="N11" s="263">
        <f t="shared" si="2"/>
        <v>190442</v>
      </c>
      <c r="O11" s="73">
        <f t="shared" si="3"/>
        <v>124728</v>
      </c>
      <c r="P11" s="73">
        <f t="shared" si="4"/>
        <v>29584</v>
      </c>
      <c r="Q11" s="73">
        <f t="shared" si="5"/>
        <v>14280</v>
      </c>
      <c r="R11" s="73">
        <f t="shared" si="6"/>
        <v>7249</v>
      </c>
      <c r="S11" s="73">
        <f t="shared" si="7"/>
        <v>24691</v>
      </c>
      <c r="T11" s="75">
        <f t="shared" si="8"/>
        <v>200532</v>
      </c>
    </row>
    <row r="12" spans="1:20" ht="24.95" customHeight="1" x14ac:dyDescent="0.2">
      <c r="A12" s="72" t="s">
        <v>129</v>
      </c>
      <c r="B12" s="72" t="s">
        <v>18</v>
      </c>
      <c r="C12" s="73">
        <v>34639</v>
      </c>
      <c r="D12" s="73">
        <v>24217</v>
      </c>
      <c r="E12" s="73">
        <v>9479</v>
      </c>
      <c r="F12" s="73">
        <v>2501</v>
      </c>
      <c r="G12" s="73">
        <v>8890</v>
      </c>
      <c r="H12" s="74">
        <f t="shared" si="1"/>
        <v>79726</v>
      </c>
      <c r="I12" s="73">
        <v>88483</v>
      </c>
      <c r="J12" s="73">
        <v>61084</v>
      </c>
      <c r="K12" s="73">
        <v>24092</v>
      </c>
      <c r="L12" s="73">
        <v>6376</v>
      </c>
      <c r="M12" s="73">
        <v>22786</v>
      </c>
      <c r="N12" s="263">
        <f t="shared" si="2"/>
        <v>202821</v>
      </c>
      <c r="O12" s="73">
        <f t="shared" si="3"/>
        <v>123122</v>
      </c>
      <c r="P12" s="73">
        <f t="shared" si="4"/>
        <v>85301</v>
      </c>
      <c r="Q12" s="73">
        <f t="shared" si="5"/>
        <v>33571</v>
      </c>
      <c r="R12" s="73">
        <f t="shared" si="6"/>
        <v>8877</v>
      </c>
      <c r="S12" s="73">
        <f t="shared" si="7"/>
        <v>31676</v>
      </c>
      <c r="T12" s="75">
        <f t="shared" si="8"/>
        <v>282547</v>
      </c>
    </row>
    <row r="13" spans="1:20" ht="24.95" customHeight="1" x14ac:dyDescent="0.2">
      <c r="A13" s="72" t="s">
        <v>130</v>
      </c>
      <c r="B13" s="72" t="s">
        <v>19</v>
      </c>
      <c r="C13" s="73">
        <v>5048</v>
      </c>
      <c r="D13" s="73">
        <v>24103</v>
      </c>
      <c r="E13" s="73">
        <v>1872</v>
      </c>
      <c r="F13" s="73">
        <v>558</v>
      </c>
      <c r="G13" s="73">
        <v>14959</v>
      </c>
      <c r="H13" s="74">
        <f t="shared" si="1"/>
        <v>46540</v>
      </c>
      <c r="I13" s="73">
        <v>9646</v>
      </c>
      <c r="J13" s="73">
        <v>44484</v>
      </c>
      <c r="K13" s="73">
        <v>3459</v>
      </c>
      <c r="L13" s="73">
        <v>1028</v>
      </c>
      <c r="M13" s="73">
        <v>28458</v>
      </c>
      <c r="N13" s="263">
        <f t="shared" si="2"/>
        <v>87075</v>
      </c>
      <c r="O13" s="73">
        <f t="shared" si="3"/>
        <v>14694</v>
      </c>
      <c r="P13" s="73">
        <f t="shared" si="4"/>
        <v>68587</v>
      </c>
      <c r="Q13" s="73">
        <f t="shared" si="5"/>
        <v>5331</v>
      </c>
      <c r="R13" s="73">
        <f t="shared" si="6"/>
        <v>1586</v>
      </c>
      <c r="S13" s="73">
        <f t="shared" si="7"/>
        <v>43417</v>
      </c>
      <c r="T13" s="75">
        <f t="shared" si="8"/>
        <v>133615</v>
      </c>
    </row>
    <row r="14" spans="1:20" ht="12.75" customHeight="1" x14ac:dyDescent="0.2">
      <c r="A14" s="72" t="s">
        <v>131</v>
      </c>
      <c r="B14" s="72" t="s">
        <v>20</v>
      </c>
      <c r="C14" s="73">
        <v>2941</v>
      </c>
      <c r="D14" s="73">
        <v>9352</v>
      </c>
      <c r="E14" s="73">
        <v>1866</v>
      </c>
      <c r="F14" s="73">
        <v>284</v>
      </c>
      <c r="G14" s="73">
        <v>5053</v>
      </c>
      <c r="H14" s="74">
        <f t="shared" si="1"/>
        <v>19496</v>
      </c>
      <c r="I14" s="73">
        <v>4683</v>
      </c>
      <c r="J14" s="73">
        <v>14432</v>
      </c>
      <c r="K14" s="73">
        <v>2893</v>
      </c>
      <c r="L14" s="73">
        <v>497</v>
      </c>
      <c r="M14" s="73">
        <v>7849</v>
      </c>
      <c r="N14" s="263">
        <f t="shared" si="2"/>
        <v>30354</v>
      </c>
      <c r="O14" s="73">
        <f t="shared" si="3"/>
        <v>7624</v>
      </c>
      <c r="P14" s="73">
        <f t="shared" si="4"/>
        <v>23784</v>
      </c>
      <c r="Q14" s="73">
        <f t="shared" si="5"/>
        <v>4759</v>
      </c>
      <c r="R14" s="73">
        <f t="shared" si="6"/>
        <v>781</v>
      </c>
      <c r="S14" s="73">
        <f t="shared" si="7"/>
        <v>12902</v>
      </c>
      <c r="T14" s="75">
        <f t="shared" si="8"/>
        <v>49850</v>
      </c>
    </row>
    <row r="15" spans="1:20" ht="24.95" customHeight="1" x14ac:dyDescent="0.2">
      <c r="A15" s="72" t="s">
        <v>132</v>
      </c>
      <c r="B15" s="72" t="s">
        <v>21</v>
      </c>
      <c r="C15" s="73">
        <v>7439</v>
      </c>
      <c r="D15" s="73">
        <v>13326</v>
      </c>
      <c r="E15" s="73">
        <v>2334</v>
      </c>
      <c r="F15" s="73">
        <v>844</v>
      </c>
      <c r="G15" s="73">
        <v>7306</v>
      </c>
      <c r="H15" s="74">
        <f t="shared" si="1"/>
        <v>31249</v>
      </c>
      <c r="I15" s="73">
        <v>15218</v>
      </c>
      <c r="J15" s="73">
        <v>26808</v>
      </c>
      <c r="K15" s="73">
        <v>4721</v>
      </c>
      <c r="L15" s="73">
        <v>1699</v>
      </c>
      <c r="M15" s="73">
        <v>14795</v>
      </c>
      <c r="N15" s="263">
        <f t="shared" si="2"/>
        <v>63241</v>
      </c>
      <c r="O15" s="73">
        <f t="shared" si="3"/>
        <v>22657</v>
      </c>
      <c r="P15" s="73">
        <f t="shared" si="4"/>
        <v>40134</v>
      </c>
      <c r="Q15" s="73">
        <f t="shared" si="5"/>
        <v>7055</v>
      </c>
      <c r="R15" s="73">
        <f t="shared" si="6"/>
        <v>2543</v>
      </c>
      <c r="S15" s="73">
        <f t="shared" si="7"/>
        <v>22101</v>
      </c>
      <c r="T15" s="75">
        <f t="shared" si="8"/>
        <v>94490</v>
      </c>
    </row>
    <row r="16" spans="1:20" ht="12.75" customHeight="1" x14ac:dyDescent="0.2">
      <c r="A16" s="72" t="s">
        <v>133</v>
      </c>
      <c r="B16" s="72" t="s">
        <v>22</v>
      </c>
      <c r="C16" s="73">
        <v>3544</v>
      </c>
      <c r="D16" s="73">
        <v>15100</v>
      </c>
      <c r="E16" s="73">
        <v>3143</v>
      </c>
      <c r="F16" s="73">
        <v>438</v>
      </c>
      <c r="G16" s="73">
        <v>7328</v>
      </c>
      <c r="H16" s="74">
        <f t="shared" si="1"/>
        <v>29553</v>
      </c>
      <c r="I16" s="73">
        <v>6665</v>
      </c>
      <c r="J16" s="73">
        <v>27740</v>
      </c>
      <c r="K16" s="73">
        <v>5821</v>
      </c>
      <c r="L16" s="73">
        <v>816</v>
      </c>
      <c r="M16" s="73">
        <v>13573</v>
      </c>
      <c r="N16" s="263">
        <f t="shared" si="2"/>
        <v>54615</v>
      </c>
      <c r="O16" s="73">
        <f t="shared" si="3"/>
        <v>10209</v>
      </c>
      <c r="P16" s="73">
        <f t="shared" si="4"/>
        <v>42840</v>
      </c>
      <c r="Q16" s="73">
        <f t="shared" si="5"/>
        <v>8964</v>
      </c>
      <c r="R16" s="73">
        <f t="shared" si="6"/>
        <v>1254</v>
      </c>
      <c r="S16" s="73">
        <f t="shared" si="7"/>
        <v>20901</v>
      </c>
      <c r="T16" s="75">
        <f t="shared" si="8"/>
        <v>84168</v>
      </c>
    </row>
    <row r="17" spans="1:20" ht="24.95" customHeight="1" x14ac:dyDescent="0.2">
      <c r="A17" s="72" t="s">
        <v>134</v>
      </c>
      <c r="B17" s="72" t="s">
        <v>23</v>
      </c>
      <c r="C17" s="73">
        <v>7151</v>
      </c>
      <c r="D17" s="73">
        <v>13883</v>
      </c>
      <c r="E17" s="73">
        <v>1940</v>
      </c>
      <c r="F17" s="73">
        <v>376</v>
      </c>
      <c r="G17" s="73">
        <v>7775</v>
      </c>
      <c r="H17" s="74">
        <f t="shared" si="1"/>
        <v>31125</v>
      </c>
      <c r="I17" s="73">
        <v>26809</v>
      </c>
      <c r="J17" s="73">
        <v>51100</v>
      </c>
      <c r="K17" s="73">
        <v>7207</v>
      </c>
      <c r="L17" s="73">
        <v>1382</v>
      </c>
      <c r="M17" s="73">
        <v>29100</v>
      </c>
      <c r="N17" s="263">
        <f t="shared" si="2"/>
        <v>115598</v>
      </c>
      <c r="O17" s="73">
        <f t="shared" si="3"/>
        <v>33960</v>
      </c>
      <c r="P17" s="73">
        <f t="shared" si="4"/>
        <v>64983</v>
      </c>
      <c r="Q17" s="73">
        <f t="shared" si="5"/>
        <v>9147</v>
      </c>
      <c r="R17" s="73">
        <f t="shared" si="6"/>
        <v>1758</v>
      </c>
      <c r="S17" s="73">
        <f t="shared" si="7"/>
        <v>36875</v>
      </c>
      <c r="T17" s="75">
        <f t="shared" si="8"/>
        <v>146723</v>
      </c>
    </row>
    <row r="18" spans="1:20" ht="36.75" customHeight="1" x14ac:dyDescent="0.2">
      <c r="A18" s="72" t="s">
        <v>135</v>
      </c>
      <c r="B18" s="72" t="s">
        <v>24</v>
      </c>
      <c r="C18" s="73">
        <v>924</v>
      </c>
      <c r="D18" s="73">
        <v>18051</v>
      </c>
      <c r="E18" s="73">
        <v>16902</v>
      </c>
      <c r="F18" s="73">
        <v>147</v>
      </c>
      <c r="G18" s="73">
        <v>12580</v>
      </c>
      <c r="H18" s="74">
        <f t="shared" si="1"/>
        <v>48604</v>
      </c>
      <c r="I18" s="73">
        <v>2063</v>
      </c>
      <c r="J18" s="73">
        <v>37870</v>
      </c>
      <c r="K18" s="73">
        <v>35819</v>
      </c>
      <c r="L18" s="73">
        <v>310</v>
      </c>
      <c r="M18" s="73">
        <v>26809</v>
      </c>
      <c r="N18" s="263">
        <f t="shared" si="2"/>
        <v>102871</v>
      </c>
      <c r="O18" s="73">
        <f t="shared" si="3"/>
        <v>2987</v>
      </c>
      <c r="P18" s="73">
        <f t="shared" si="4"/>
        <v>55921</v>
      </c>
      <c r="Q18" s="73">
        <f t="shared" si="5"/>
        <v>52721</v>
      </c>
      <c r="R18" s="73">
        <f t="shared" si="6"/>
        <v>457</v>
      </c>
      <c r="S18" s="73">
        <f t="shared" si="7"/>
        <v>39389</v>
      </c>
      <c r="T18" s="75">
        <f t="shared" si="8"/>
        <v>151475</v>
      </c>
    </row>
    <row r="19" spans="1:20" ht="12.75" customHeight="1" x14ac:dyDescent="0.2">
      <c r="A19" s="72" t="s">
        <v>136</v>
      </c>
      <c r="B19" s="72" t="s">
        <v>25</v>
      </c>
      <c r="C19" s="73">
        <v>404</v>
      </c>
      <c r="D19" s="73">
        <v>5946</v>
      </c>
      <c r="E19" s="73">
        <v>3091</v>
      </c>
      <c r="F19" s="76">
        <v>27</v>
      </c>
      <c r="G19" s="73">
        <v>2067</v>
      </c>
      <c r="H19" s="74">
        <f t="shared" si="1"/>
        <v>11535</v>
      </c>
      <c r="I19" s="73">
        <v>2518</v>
      </c>
      <c r="J19" s="73">
        <v>32749</v>
      </c>
      <c r="K19" s="73">
        <v>17126</v>
      </c>
      <c r="L19" s="73">
        <v>142</v>
      </c>
      <c r="M19" s="73">
        <v>11680</v>
      </c>
      <c r="N19" s="263">
        <f t="shared" si="2"/>
        <v>64215</v>
      </c>
      <c r="O19" s="73">
        <f t="shared" si="3"/>
        <v>2922</v>
      </c>
      <c r="P19" s="73">
        <f t="shared" si="4"/>
        <v>38695</v>
      </c>
      <c r="Q19" s="73">
        <f t="shared" si="5"/>
        <v>20217</v>
      </c>
      <c r="R19" s="73">
        <f t="shared" si="6"/>
        <v>169</v>
      </c>
      <c r="S19" s="73">
        <f t="shared" si="7"/>
        <v>13747</v>
      </c>
      <c r="T19" s="75">
        <f t="shared" si="8"/>
        <v>75750</v>
      </c>
    </row>
    <row r="20" spans="1:20" ht="12.75" customHeight="1" x14ac:dyDescent="0.2">
      <c r="A20" s="72" t="s">
        <v>137</v>
      </c>
      <c r="B20" s="72" t="s">
        <v>26</v>
      </c>
      <c r="C20" s="73">
        <v>17853</v>
      </c>
      <c r="D20" s="73">
        <v>220</v>
      </c>
      <c r="E20" s="73">
        <v>919</v>
      </c>
      <c r="F20" s="76">
        <v>21</v>
      </c>
      <c r="G20" s="73">
        <v>1092</v>
      </c>
      <c r="H20" s="74">
        <f t="shared" si="1"/>
        <v>20105</v>
      </c>
      <c r="I20" s="73">
        <v>37779</v>
      </c>
      <c r="J20" s="73">
        <v>450</v>
      </c>
      <c r="K20" s="73">
        <v>1940</v>
      </c>
      <c r="L20" s="76">
        <v>38</v>
      </c>
      <c r="M20" s="73">
        <v>2271</v>
      </c>
      <c r="N20" s="263">
        <f t="shared" si="2"/>
        <v>42478</v>
      </c>
      <c r="O20" s="73">
        <f t="shared" si="3"/>
        <v>55632</v>
      </c>
      <c r="P20" s="73">
        <f t="shared" si="4"/>
        <v>670</v>
      </c>
      <c r="Q20" s="73">
        <f t="shared" si="5"/>
        <v>2859</v>
      </c>
      <c r="R20" s="73">
        <f t="shared" si="6"/>
        <v>59</v>
      </c>
      <c r="S20" s="73">
        <f t="shared" si="7"/>
        <v>3363</v>
      </c>
      <c r="T20" s="75">
        <f t="shared" si="8"/>
        <v>62583</v>
      </c>
    </row>
    <row r="21" spans="1:20" ht="12.75" customHeight="1" x14ac:dyDescent="0.2">
      <c r="A21" s="72" t="s">
        <v>138</v>
      </c>
      <c r="B21" s="72" t="s">
        <v>27</v>
      </c>
      <c r="C21" s="73">
        <v>1131</v>
      </c>
      <c r="D21" s="73">
        <v>8203</v>
      </c>
      <c r="E21" s="73">
        <v>128</v>
      </c>
      <c r="F21" s="73">
        <v>10286</v>
      </c>
      <c r="G21" s="73">
        <v>2560</v>
      </c>
      <c r="H21" s="74">
        <f t="shared" si="1"/>
        <v>22308</v>
      </c>
      <c r="I21" s="73">
        <v>2361</v>
      </c>
      <c r="J21" s="73">
        <v>16400</v>
      </c>
      <c r="K21" s="73">
        <v>260</v>
      </c>
      <c r="L21" s="73">
        <v>20696</v>
      </c>
      <c r="M21" s="73">
        <v>5189</v>
      </c>
      <c r="N21" s="263">
        <f t="shared" si="2"/>
        <v>44906</v>
      </c>
      <c r="O21" s="73">
        <f t="shared" si="3"/>
        <v>3492</v>
      </c>
      <c r="P21" s="73">
        <f t="shared" si="4"/>
        <v>24603</v>
      </c>
      <c r="Q21" s="73">
        <f t="shared" si="5"/>
        <v>388</v>
      </c>
      <c r="R21" s="73">
        <f t="shared" si="6"/>
        <v>30982</v>
      </c>
      <c r="S21" s="73">
        <f t="shared" si="7"/>
        <v>7749</v>
      </c>
      <c r="T21" s="75">
        <f t="shared" si="8"/>
        <v>67214</v>
      </c>
    </row>
    <row r="22" spans="1:20" ht="12.75" customHeight="1" x14ac:dyDescent="0.2">
      <c r="A22" s="72" t="s">
        <v>139</v>
      </c>
      <c r="B22" s="72" t="s">
        <v>28</v>
      </c>
      <c r="C22" s="73">
        <v>2153</v>
      </c>
      <c r="D22" s="73">
        <v>12653</v>
      </c>
      <c r="E22" s="76">
        <v>86</v>
      </c>
      <c r="F22" s="73">
        <v>11657</v>
      </c>
      <c r="G22" s="73">
        <v>4307</v>
      </c>
      <c r="H22" s="74">
        <f t="shared" si="1"/>
        <v>30856</v>
      </c>
      <c r="I22" s="73">
        <v>4030</v>
      </c>
      <c r="J22" s="73">
        <v>22869</v>
      </c>
      <c r="K22" s="73">
        <v>160</v>
      </c>
      <c r="L22" s="73">
        <v>21325</v>
      </c>
      <c r="M22" s="73">
        <v>7808</v>
      </c>
      <c r="N22" s="263">
        <f t="shared" si="2"/>
        <v>56192</v>
      </c>
      <c r="O22" s="73">
        <f t="shared" si="3"/>
        <v>6183</v>
      </c>
      <c r="P22" s="73">
        <f t="shared" si="4"/>
        <v>35522</v>
      </c>
      <c r="Q22" s="73">
        <f t="shared" si="5"/>
        <v>246</v>
      </c>
      <c r="R22" s="73">
        <f t="shared" si="6"/>
        <v>32982</v>
      </c>
      <c r="S22" s="73">
        <f t="shared" si="7"/>
        <v>12115</v>
      </c>
      <c r="T22" s="75">
        <f t="shared" si="8"/>
        <v>87048</v>
      </c>
    </row>
    <row r="23" spans="1:20" ht="36.75" customHeight="1" x14ac:dyDescent="0.2">
      <c r="A23" s="72" t="s">
        <v>140</v>
      </c>
      <c r="B23" s="72" t="s">
        <v>29</v>
      </c>
      <c r="C23" s="73">
        <v>22407</v>
      </c>
      <c r="D23" s="73">
        <v>28533</v>
      </c>
      <c r="E23" s="73">
        <v>843</v>
      </c>
      <c r="F23" s="73">
        <v>35419</v>
      </c>
      <c r="G23" s="73">
        <v>4687</v>
      </c>
      <c r="H23" s="74">
        <f t="shared" si="1"/>
        <v>91889</v>
      </c>
      <c r="I23" s="73">
        <v>43602</v>
      </c>
      <c r="J23" s="73">
        <v>54736</v>
      </c>
      <c r="K23" s="73">
        <v>1609</v>
      </c>
      <c r="L23" s="73">
        <v>68362</v>
      </c>
      <c r="M23" s="73">
        <v>9046</v>
      </c>
      <c r="N23" s="263">
        <f t="shared" si="2"/>
        <v>177355</v>
      </c>
      <c r="O23" s="73">
        <f t="shared" si="3"/>
        <v>66009</v>
      </c>
      <c r="P23" s="73">
        <f t="shared" si="4"/>
        <v>83269</v>
      </c>
      <c r="Q23" s="73">
        <f t="shared" si="5"/>
        <v>2452</v>
      </c>
      <c r="R23" s="73">
        <f t="shared" si="6"/>
        <v>103781</v>
      </c>
      <c r="S23" s="73">
        <f t="shared" si="7"/>
        <v>13733</v>
      </c>
      <c r="T23" s="75">
        <f t="shared" si="8"/>
        <v>269244</v>
      </c>
    </row>
    <row r="24" spans="1:20" ht="12.75" customHeight="1" x14ac:dyDescent="0.2">
      <c r="A24" s="72" t="s">
        <v>141</v>
      </c>
      <c r="B24" s="72" t="s">
        <v>30</v>
      </c>
      <c r="C24" s="76">
        <v>56</v>
      </c>
      <c r="D24" s="73">
        <v>141</v>
      </c>
      <c r="E24" s="76">
        <v>95</v>
      </c>
      <c r="F24" s="73">
        <v>10799</v>
      </c>
      <c r="G24" s="73">
        <v>7678</v>
      </c>
      <c r="H24" s="74">
        <f t="shared" si="1"/>
        <v>18769</v>
      </c>
      <c r="I24" s="76">
        <v>99</v>
      </c>
      <c r="J24" s="73">
        <v>250</v>
      </c>
      <c r="K24" s="73">
        <v>163</v>
      </c>
      <c r="L24" s="73">
        <v>19634</v>
      </c>
      <c r="M24" s="73">
        <v>14373</v>
      </c>
      <c r="N24" s="263">
        <f t="shared" si="2"/>
        <v>34519</v>
      </c>
      <c r="O24" s="73">
        <f t="shared" si="3"/>
        <v>155</v>
      </c>
      <c r="P24" s="73">
        <f t="shared" si="4"/>
        <v>391</v>
      </c>
      <c r="Q24" s="73">
        <f t="shared" si="5"/>
        <v>258</v>
      </c>
      <c r="R24" s="73">
        <f t="shared" si="6"/>
        <v>30433</v>
      </c>
      <c r="S24" s="73">
        <f t="shared" si="7"/>
        <v>22051</v>
      </c>
      <c r="T24" s="75">
        <f t="shared" si="8"/>
        <v>53288</v>
      </c>
    </row>
    <row r="25" spans="1:20" ht="12.75" customHeight="1" x14ac:dyDescent="0.2">
      <c r="A25" s="72" t="s">
        <v>142</v>
      </c>
      <c r="B25" s="72" t="s">
        <v>31</v>
      </c>
      <c r="C25" s="73">
        <v>179</v>
      </c>
      <c r="D25" s="73">
        <v>12043</v>
      </c>
      <c r="E25" s="76">
        <v>43</v>
      </c>
      <c r="F25" s="76">
        <v>23</v>
      </c>
      <c r="G25" s="73">
        <v>1728</v>
      </c>
      <c r="H25" s="74">
        <f t="shared" si="1"/>
        <v>14016</v>
      </c>
      <c r="I25" s="73">
        <v>597</v>
      </c>
      <c r="J25" s="73">
        <v>25203</v>
      </c>
      <c r="K25" s="76">
        <v>99</v>
      </c>
      <c r="L25" s="76">
        <v>50</v>
      </c>
      <c r="M25" s="73">
        <v>3682</v>
      </c>
      <c r="N25" s="263">
        <f t="shared" si="2"/>
        <v>29631</v>
      </c>
      <c r="O25" s="73">
        <f t="shared" si="3"/>
        <v>776</v>
      </c>
      <c r="P25" s="73">
        <f t="shared" si="4"/>
        <v>37246</v>
      </c>
      <c r="Q25" s="73">
        <f t="shared" si="5"/>
        <v>142</v>
      </c>
      <c r="R25" s="73">
        <f t="shared" si="6"/>
        <v>73</v>
      </c>
      <c r="S25" s="73">
        <f t="shared" si="7"/>
        <v>5410</v>
      </c>
      <c r="T25" s="75">
        <f t="shared" si="8"/>
        <v>43647</v>
      </c>
    </row>
    <row r="26" spans="1:20" ht="12.75" customHeight="1" x14ac:dyDescent="0.2">
      <c r="A26" s="72" t="s">
        <v>143</v>
      </c>
      <c r="B26" s="72" t="s">
        <v>32</v>
      </c>
      <c r="C26" s="73">
        <v>283</v>
      </c>
      <c r="D26" s="73">
        <v>896</v>
      </c>
      <c r="E26" s="73">
        <v>5794</v>
      </c>
      <c r="F26" s="73">
        <v>681</v>
      </c>
      <c r="G26" s="73">
        <v>10765</v>
      </c>
      <c r="H26" s="74">
        <f t="shared" si="1"/>
        <v>18419</v>
      </c>
      <c r="I26" s="73">
        <v>498</v>
      </c>
      <c r="J26" s="73">
        <v>1537</v>
      </c>
      <c r="K26" s="73">
        <v>10024</v>
      </c>
      <c r="L26" s="73">
        <v>1165</v>
      </c>
      <c r="M26" s="73">
        <v>18635</v>
      </c>
      <c r="N26" s="263">
        <f t="shared" si="2"/>
        <v>31859</v>
      </c>
      <c r="O26" s="73">
        <f t="shared" si="3"/>
        <v>781</v>
      </c>
      <c r="P26" s="73">
        <f t="shared" si="4"/>
        <v>2433</v>
      </c>
      <c r="Q26" s="73">
        <f t="shared" si="5"/>
        <v>15818</v>
      </c>
      <c r="R26" s="73">
        <f t="shared" si="6"/>
        <v>1846</v>
      </c>
      <c r="S26" s="73">
        <f t="shared" si="7"/>
        <v>29400</v>
      </c>
      <c r="T26" s="75">
        <f t="shared" si="8"/>
        <v>50278</v>
      </c>
    </row>
    <row r="27" spans="1:20" ht="12.75" customHeight="1" x14ac:dyDescent="0.2">
      <c r="A27" s="72" t="s">
        <v>144</v>
      </c>
      <c r="B27" s="72" t="s">
        <v>33</v>
      </c>
      <c r="C27" s="73">
        <v>214</v>
      </c>
      <c r="D27" s="73">
        <v>133</v>
      </c>
      <c r="E27" s="73">
        <v>2626</v>
      </c>
      <c r="F27" s="76">
        <v>66</v>
      </c>
      <c r="G27" s="73">
        <v>7682</v>
      </c>
      <c r="H27" s="74">
        <f t="shared" si="1"/>
        <v>10721</v>
      </c>
      <c r="I27" s="73">
        <v>416</v>
      </c>
      <c r="J27" s="73">
        <v>263</v>
      </c>
      <c r="K27" s="73">
        <v>5129</v>
      </c>
      <c r="L27" s="73">
        <v>127</v>
      </c>
      <c r="M27" s="73">
        <v>15108</v>
      </c>
      <c r="N27" s="263">
        <f t="shared" si="2"/>
        <v>21043</v>
      </c>
      <c r="O27" s="73">
        <f t="shared" si="3"/>
        <v>630</v>
      </c>
      <c r="P27" s="73">
        <f t="shared" si="4"/>
        <v>396</v>
      </c>
      <c r="Q27" s="73">
        <f t="shared" si="5"/>
        <v>7755</v>
      </c>
      <c r="R27" s="73">
        <f t="shared" si="6"/>
        <v>193</v>
      </c>
      <c r="S27" s="73">
        <f t="shared" si="7"/>
        <v>22790</v>
      </c>
      <c r="T27" s="75">
        <f t="shared" si="8"/>
        <v>31764</v>
      </c>
    </row>
    <row r="28" spans="1:20" ht="12.75" customHeight="1" x14ac:dyDescent="0.2">
      <c r="A28" s="72" t="s">
        <v>145</v>
      </c>
      <c r="B28" s="72" t="s">
        <v>34</v>
      </c>
      <c r="C28" s="76">
        <v>58</v>
      </c>
      <c r="D28" s="73">
        <v>224</v>
      </c>
      <c r="E28" s="76">
        <v>22</v>
      </c>
      <c r="F28" s="73">
        <v>10063</v>
      </c>
      <c r="G28" s="73">
        <v>3283</v>
      </c>
      <c r="H28" s="74">
        <f t="shared" si="1"/>
        <v>13650</v>
      </c>
      <c r="I28" s="73">
        <v>131</v>
      </c>
      <c r="J28" s="73">
        <v>472</v>
      </c>
      <c r="K28" s="76">
        <v>48</v>
      </c>
      <c r="L28" s="73">
        <v>21374</v>
      </c>
      <c r="M28" s="73">
        <v>7035</v>
      </c>
      <c r="N28" s="263">
        <f t="shared" si="2"/>
        <v>29060</v>
      </c>
      <c r="O28" s="73">
        <f t="shared" si="3"/>
        <v>189</v>
      </c>
      <c r="P28" s="73">
        <f t="shared" si="4"/>
        <v>696</v>
      </c>
      <c r="Q28" s="73">
        <f t="shared" si="5"/>
        <v>70</v>
      </c>
      <c r="R28" s="73">
        <f t="shared" si="6"/>
        <v>31437</v>
      </c>
      <c r="S28" s="73">
        <f t="shared" si="7"/>
        <v>10318</v>
      </c>
      <c r="T28" s="75">
        <f t="shared" si="8"/>
        <v>42710</v>
      </c>
    </row>
    <row r="29" spans="1:20" ht="12.75" customHeight="1" x14ac:dyDescent="0.2">
      <c r="A29" s="72" t="s">
        <v>146</v>
      </c>
      <c r="B29" s="72" t="s">
        <v>35</v>
      </c>
      <c r="C29" s="73">
        <v>12926</v>
      </c>
      <c r="D29" s="73">
        <v>297</v>
      </c>
      <c r="E29" s="73">
        <v>188</v>
      </c>
      <c r="F29" s="76">
        <v>72</v>
      </c>
      <c r="G29" s="73">
        <v>345</v>
      </c>
      <c r="H29" s="74">
        <f t="shared" si="1"/>
        <v>13828</v>
      </c>
      <c r="I29" s="73">
        <v>22188</v>
      </c>
      <c r="J29" s="73">
        <v>504</v>
      </c>
      <c r="K29" s="73">
        <v>321</v>
      </c>
      <c r="L29" s="73">
        <v>126</v>
      </c>
      <c r="M29" s="73">
        <v>592</v>
      </c>
      <c r="N29" s="263">
        <f t="shared" si="2"/>
        <v>23731</v>
      </c>
      <c r="O29" s="73">
        <f t="shared" si="3"/>
        <v>35114</v>
      </c>
      <c r="P29" s="73">
        <f t="shared" si="4"/>
        <v>801</v>
      </c>
      <c r="Q29" s="73">
        <f t="shared" si="5"/>
        <v>509</v>
      </c>
      <c r="R29" s="73">
        <f t="shared" si="6"/>
        <v>198</v>
      </c>
      <c r="S29" s="73">
        <f t="shared" si="7"/>
        <v>937</v>
      </c>
      <c r="T29" s="75">
        <f t="shared" si="8"/>
        <v>37559</v>
      </c>
    </row>
    <row r="30" spans="1:20" ht="24.95" customHeight="1" x14ac:dyDescent="0.2">
      <c r="A30" s="72" t="s">
        <v>147</v>
      </c>
      <c r="B30" s="72" t="s">
        <v>36</v>
      </c>
      <c r="C30" s="73">
        <v>24008</v>
      </c>
      <c r="D30" s="73">
        <v>804</v>
      </c>
      <c r="E30" s="73">
        <v>2095</v>
      </c>
      <c r="F30" s="76">
        <v>43</v>
      </c>
      <c r="G30" s="73">
        <v>5635</v>
      </c>
      <c r="H30" s="74">
        <f t="shared" si="1"/>
        <v>32585</v>
      </c>
      <c r="I30" s="73">
        <v>50282</v>
      </c>
      <c r="J30" s="73">
        <v>1655</v>
      </c>
      <c r="K30" s="73">
        <v>4363</v>
      </c>
      <c r="L30" s="76">
        <v>89</v>
      </c>
      <c r="M30" s="73">
        <v>11731</v>
      </c>
      <c r="N30" s="263">
        <f t="shared" si="2"/>
        <v>68120</v>
      </c>
      <c r="O30" s="73">
        <f t="shared" si="3"/>
        <v>74290</v>
      </c>
      <c r="P30" s="73">
        <f t="shared" si="4"/>
        <v>2459</v>
      </c>
      <c r="Q30" s="73">
        <f t="shared" si="5"/>
        <v>6458</v>
      </c>
      <c r="R30" s="73">
        <f t="shared" si="6"/>
        <v>132</v>
      </c>
      <c r="S30" s="73">
        <f t="shared" si="7"/>
        <v>17366</v>
      </c>
      <c r="T30" s="75">
        <f t="shared" si="8"/>
        <v>100705</v>
      </c>
    </row>
    <row r="31" spans="1:20" ht="12.75" customHeight="1" x14ac:dyDescent="0.2">
      <c r="A31" s="72" t="s">
        <v>148</v>
      </c>
      <c r="B31" s="72" t="s">
        <v>37</v>
      </c>
      <c r="C31" s="73">
        <v>201</v>
      </c>
      <c r="D31" s="73">
        <v>495</v>
      </c>
      <c r="E31" s="76">
        <v>25</v>
      </c>
      <c r="F31" s="73">
        <v>5068</v>
      </c>
      <c r="G31" s="73">
        <v>3996</v>
      </c>
      <c r="H31" s="74">
        <f t="shared" si="1"/>
        <v>9785</v>
      </c>
      <c r="I31" s="73">
        <v>440</v>
      </c>
      <c r="J31" s="73">
        <v>1049</v>
      </c>
      <c r="K31" s="76">
        <v>56</v>
      </c>
      <c r="L31" s="73">
        <v>10924</v>
      </c>
      <c r="M31" s="73">
        <v>8583</v>
      </c>
      <c r="N31" s="263">
        <f t="shared" si="2"/>
        <v>21052</v>
      </c>
      <c r="O31" s="73">
        <f t="shared" si="3"/>
        <v>641</v>
      </c>
      <c r="P31" s="73">
        <f t="shared" si="4"/>
        <v>1544</v>
      </c>
      <c r="Q31" s="73">
        <f t="shared" si="5"/>
        <v>81</v>
      </c>
      <c r="R31" s="73">
        <f t="shared" si="6"/>
        <v>15992</v>
      </c>
      <c r="S31" s="73">
        <f t="shared" si="7"/>
        <v>12579</v>
      </c>
      <c r="T31" s="75">
        <f t="shared" si="8"/>
        <v>30837</v>
      </c>
    </row>
    <row r="32" spans="1:20" ht="12.75" customHeight="1" x14ac:dyDescent="0.2">
      <c r="A32" s="72" t="s">
        <v>149</v>
      </c>
      <c r="B32" s="72" t="s">
        <v>38</v>
      </c>
      <c r="C32" s="73">
        <v>152</v>
      </c>
      <c r="D32" s="73">
        <v>6698</v>
      </c>
      <c r="E32" s="76">
        <v>48</v>
      </c>
      <c r="F32" s="76">
        <v>9</v>
      </c>
      <c r="G32" s="73">
        <v>1464</v>
      </c>
      <c r="H32" s="74">
        <f t="shared" si="1"/>
        <v>8371</v>
      </c>
      <c r="I32" s="73">
        <v>512</v>
      </c>
      <c r="J32" s="73">
        <v>18397</v>
      </c>
      <c r="K32" s="73">
        <v>133</v>
      </c>
      <c r="L32" s="76">
        <v>26</v>
      </c>
      <c r="M32" s="73">
        <v>4117</v>
      </c>
      <c r="N32" s="263">
        <f t="shared" si="2"/>
        <v>23185</v>
      </c>
      <c r="O32" s="73">
        <f t="shared" si="3"/>
        <v>664</v>
      </c>
      <c r="P32" s="73">
        <f t="shared" si="4"/>
        <v>25095</v>
      </c>
      <c r="Q32" s="73">
        <f t="shared" si="5"/>
        <v>181</v>
      </c>
      <c r="R32" s="73">
        <f t="shared" si="6"/>
        <v>35</v>
      </c>
      <c r="S32" s="73">
        <f t="shared" si="7"/>
        <v>5581</v>
      </c>
      <c r="T32" s="75">
        <f t="shared" si="8"/>
        <v>31556</v>
      </c>
    </row>
    <row r="33" spans="1:20" ht="12.75" customHeight="1" x14ac:dyDescent="0.2">
      <c r="A33" s="72" t="s">
        <v>150</v>
      </c>
      <c r="B33" s="72" t="s">
        <v>39</v>
      </c>
      <c r="C33" s="73">
        <v>374</v>
      </c>
      <c r="D33" s="73">
        <v>372</v>
      </c>
      <c r="E33" s="73">
        <v>6519</v>
      </c>
      <c r="F33" s="76">
        <v>80</v>
      </c>
      <c r="G33" s="73">
        <v>11474</v>
      </c>
      <c r="H33" s="74">
        <f t="shared" si="1"/>
        <v>18819</v>
      </c>
      <c r="I33" s="73">
        <v>771</v>
      </c>
      <c r="J33" s="73">
        <v>751</v>
      </c>
      <c r="K33" s="73">
        <v>13462</v>
      </c>
      <c r="L33" s="73">
        <v>165</v>
      </c>
      <c r="M33" s="73">
        <v>24284</v>
      </c>
      <c r="N33" s="263">
        <f t="shared" si="2"/>
        <v>39433</v>
      </c>
      <c r="O33" s="73">
        <f t="shared" si="3"/>
        <v>1145</v>
      </c>
      <c r="P33" s="73">
        <f t="shared" si="4"/>
        <v>1123</v>
      </c>
      <c r="Q33" s="73">
        <f t="shared" si="5"/>
        <v>19981</v>
      </c>
      <c r="R33" s="73">
        <f t="shared" si="6"/>
        <v>245</v>
      </c>
      <c r="S33" s="73">
        <f t="shared" si="7"/>
        <v>35758</v>
      </c>
      <c r="T33" s="75">
        <f t="shared" si="8"/>
        <v>58252</v>
      </c>
    </row>
    <row r="34" spans="1:20" ht="12.75" customHeight="1" x14ac:dyDescent="0.2">
      <c r="A34" s="72" t="s">
        <v>151</v>
      </c>
      <c r="B34" s="72" t="s">
        <v>40</v>
      </c>
      <c r="C34" s="73">
        <v>394</v>
      </c>
      <c r="D34" s="73">
        <v>11351</v>
      </c>
      <c r="E34" s="73">
        <v>152</v>
      </c>
      <c r="F34" s="76">
        <v>27</v>
      </c>
      <c r="G34" s="73">
        <v>1763</v>
      </c>
      <c r="H34" s="74">
        <f t="shared" si="1"/>
        <v>13687</v>
      </c>
      <c r="I34" s="73">
        <v>820</v>
      </c>
      <c r="J34" s="73">
        <v>20537</v>
      </c>
      <c r="K34" s="73">
        <v>272</v>
      </c>
      <c r="L34" s="76">
        <v>49</v>
      </c>
      <c r="M34" s="73">
        <v>3246</v>
      </c>
      <c r="N34" s="263">
        <f t="shared" si="2"/>
        <v>24924</v>
      </c>
      <c r="O34" s="73">
        <f t="shared" si="3"/>
        <v>1214</v>
      </c>
      <c r="P34" s="73">
        <f t="shared" si="4"/>
        <v>31888</v>
      </c>
      <c r="Q34" s="73">
        <f t="shared" si="5"/>
        <v>424</v>
      </c>
      <c r="R34" s="73">
        <f t="shared" si="6"/>
        <v>76</v>
      </c>
      <c r="S34" s="73">
        <f t="shared" si="7"/>
        <v>5009</v>
      </c>
      <c r="T34" s="75">
        <f t="shared" si="8"/>
        <v>38611</v>
      </c>
    </row>
    <row r="35" spans="1:20" ht="12.75" customHeight="1" x14ac:dyDescent="0.2">
      <c r="A35" s="72" t="s">
        <v>152</v>
      </c>
      <c r="B35" s="72" t="s">
        <v>41</v>
      </c>
      <c r="C35" s="76">
        <v>72</v>
      </c>
      <c r="D35" s="73">
        <v>97</v>
      </c>
      <c r="E35" s="76">
        <v>30</v>
      </c>
      <c r="F35" s="73">
        <v>5430</v>
      </c>
      <c r="G35" s="73">
        <v>7600</v>
      </c>
      <c r="H35" s="74">
        <f t="shared" si="1"/>
        <v>13229</v>
      </c>
      <c r="I35" s="73">
        <v>156</v>
      </c>
      <c r="J35" s="73">
        <v>192</v>
      </c>
      <c r="K35" s="76">
        <v>62</v>
      </c>
      <c r="L35" s="73">
        <v>11021</v>
      </c>
      <c r="M35" s="73">
        <v>15797</v>
      </c>
      <c r="N35" s="263">
        <f t="shared" si="2"/>
        <v>27228</v>
      </c>
      <c r="O35" s="73">
        <f t="shared" si="3"/>
        <v>228</v>
      </c>
      <c r="P35" s="73">
        <f t="shared" si="4"/>
        <v>289</v>
      </c>
      <c r="Q35" s="73">
        <f t="shared" si="5"/>
        <v>92</v>
      </c>
      <c r="R35" s="73">
        <f t="shared" si="6"/>
        <v>16451</v>
      </c>
      <c r="S35" s="73">
        <f t="shared" si="7"/>
        <v>23397</v>
      </c>
      <c r="T35" s="75">
        <f t="shared" si="8"/>
        <v>40457</v>
      </c>
    </row>
    <row r="36" spans="1:20" ht="12.75" customHeight="1" x14ac:dyDescent="0.2">
      <c r="A36" s="72" t="s">
        <v>153</v>
      </c>
      <c r="B36" s="72" t="s">
        <v>42</v>
      </c>
      <c r="C36" s="73">
        <v>10656</v>
      </c>
      <c r="D36" s="73">
        <v>342</v>
      </c>
      <c r="E36" s="73">
        <v>110</v>
      </c>
      <c r="F36" s="76">
        <v>35</v>
      </c>
      <c r="G36" s="73">
        <v>13584</v>
      </c>
      <c r="H36" s="74">
        <f t="shared" si="1"/>
        <v>24727</v>
      </c>
      <c r="I36" s="73">
        <v>25286</v>
      </c>
      <c r="J36" s="73">
        <v>796</v>
      </c>
      <c r="K36" s="73">
        <v>253</v>
      </c>
      <c r="L36" s="76">
        <v>83</v>
      </c>
      <c r="M36" s="73">
        <v>32345</v>
      </c>
      <c r="N36" s="263">
        <f t="shared" si="2"/>
        <v>58763</v>
      </c>
      <c r="O36" s="73">
        <f t="shared" si="3"/>
        <v>35942</v>
      </c>
      <c r="P36" s="73">
        <f t="shared" si="4"/>
        <v>1138</v>
      </c>
      <c r="Q36" s="73">
        <f t="shared" si="5"/>
        <v>363</v>
      </c>
      <c r="R36" s="73">
        <f t="shared" si="6"/>
        <v>118</v>
      </c>
      <c r="S36" s="73">
        <f t="shared" si="7"/>
        <v>45929</v>
      </c>
      <c r="T36" s="75">
        <f t="shared" si="8"/>
        <v>83490</v>
      </c>
    </row>
    <row r="37" spans="1:20" ht="12.75" customHeight="1" x14ac:dyDescent="0.2">
      <c r="A37" s="72" t="s">
        <v>154</v>
      </c>
      <c r="B37" s="72" t="s">
        <v>43</v>
      </c>
      <c r="C37" s="73">
        <v>256</v>
      </c>
      <c r="D37" s="73">
        <v>906</v>
      </c>
      <c r="E37" s="76">
        <v>39</v>
      </c>
      <c r="F37" s="73">
        <v>7316</v>
      </c>
      <c r="G37" s="73">
        <v>4287</v>
      </c>
      <c r="H37" s="74">
        <f t="shared" si="1"/>
        <v>12804</v>
      </c>
      <c r="I37" s="73">
        <v>523</v>
      </c>
      <c r="J37" s="73">
        <v>1740</v>
      </c>
      <c r="K37" s="76">
        <v>76</v>
      </c>
      <c r="L37" s="73">
        <v>14368</v>
      </c>
      <c r="M37" s="73">
        <v>8415</v>
      </c>
      <c r="N37" s="263">
        <f t="shared" si="2"/>
        <v>25122</v>
      </c>
      <c r="O37" s="73">
        <f t="shared" si="3"/>
        <v>779</v>
      </c>
      <c r="P37" s="73">
        <f t="shared" si="4"/>
        <v>2646</v>
      </c>
      <c r="Q37" s="73">
        <f t="shared" si="5"/>
        <v>115</v>
      </c>
      <c r="R37" s="73">
        <f t="shared" si="6"/>
        <v>21684</v>
      </c>
      <c r="S37" s="73">
        <f t="shared" si="7"/>
        <v>12702</v>
      </c>
      <c r="T37" s="75">
        <f t="shared" si="8"/>
        <v>37926</v>
      </c>
    </row>
    <row r="38" spans="1:20" ht="12.75" customHeight="1" x14ac:dyDescent="0.2">
      <c r="A38" s="72" t="s">
        <v>155</v>
      </c>
      <c r="B38" s="72" t="s">
        <v>44</v>
      </c>
      <c r="C38" s="76">
        <v>61</v>
      </c>
      <c r="D38" s="73">
        <v>202</v>
      </c>
      <c r="E38" s="73">
        <v>8433</v>
      </c>
      <c r="F38" s="76">
        <v>57</v>
      </c>
      <c r="G38" s="73">
        <v>109</v>
      </c>
      <c r="H38" s="74">
        <f t="shared" si="1"/>
        <v>8862</v>
      </c>
      <c r="I38" s="73">
        <v>120</v>
      </c>
      <c r="J38" s="73">
        <v>396</v>
      </c>
      <c r="K38" s="73">
        <v>16628</v>
      </c>
      <c r="L38" s="73">
        <v>115</v>
      </c>
      <c r="M38" s="73">
        <v>216</v>
      </c>
      <c r="N38" s="263">
        <f t="shared" si="2"/>
        <v>17475</v>
      </c>
      <c r="O38" s="73">
        <f t="shared" si="3"/>
        <v>181</v>
      </c>
      <c r="P38" s="73">
        <f t="shared" si="4"/>
        <v>598</v>
      </c>
      <c r="Q38" s="73">
        <f t="shared" si="5"/>
        <v>25061</v>
      </c>
      <c r="R38" s="73">
        <f t="shared" si="6"/>
        <v>172</v>
      </c>
      <c r="S38" s="73">
        <f t="shared" si="7"/>
        <v>325</v>
      </c>
      <c r="T38" s="75">
        <f t="shared" si="8"/>
        <v>26337</v>
      </c>
    </row>
    <row r="39" spans="1:20" ht="12.75" customHeight="1" x14ac:dyDescent="0.2">
      <c r="A39" s="72" t="s">
        <v>156</v>
      </c>
      <c r="B39" s="72" t="s">
        <v>45</v>
      </c>
      <c r="C39" s="73">
        <v>380</v>
      </c>
      <c r="D39" s="73">
        <v>15892</v>
      </c>
      <c r="E39" s="73">
        <v>210</v>
      </c>
      <c r="F39" s="76">
        <v>41</v>
      </c>
      <c r="G39" s="73">
        <v>6272</v>
      </c>
      <c r="H39" s="74">
        <f t="shared" si="1"/>
        <v>22795</v>
      </c>
      <c r="I39" s="73">
        <v>930</v>
      </c>
      <c r="J39" s="73">
        <v>29755</v>
      </c>
      <c r="K39" s="73">
        <v>395</v>
      </c>
      <c r="L39" s="76">
        <v>77</v>
      </c>
      <c r="M39" s="73">
        <v>11766</v>
      </c>
      <c r="N39" s="263">
        <f t="shared" si="2"/>
        <v>42923</v>
      </c>
      <c r="O39" s="73">
        <f t="shared" si="3"/>
        <v>1310</v>
      </c>
      <c r="P39" s="73">
        <f t="shared" si="4"/>
        <v>45647</v>
      </c>
      <c r="Q39" s="73">
        <f t="shared" si="5"/>
        <v>605</v>
      </c>
      <c r="R39" s="73">
        <f t="shared" si="6"/>
        <v>118</v>
      </c>
      <c r="S39" s="73">
        <f t="shared" si="7"/>
        <v>18038</v>
      </c>
      <c r="T39" s="75">
        <f t="shared" si="8"/>
        <v>65718</v>
      </c>
    </row>
    <row r="40" spans="1:20" ht="12.75" customHeight="1" x14ac:dyDescent="0.2">
      <c r="A40" s="72" t="s">
        <v>157</v>
      </c>
      <c r="B40" s="72" t="s">
        <v>46</v>
      </c>
      <c r="C40" s="73">
        <v>478</v>
      </c>
      <c r="D40" s="73">
        <v>272</v>
      </c>
      <c r="E40" s="73">
        <v>325</v>
      </c>
      <c r="F40" s="73">
        <v>10896</v>
      </c>
      <c r="G40" s="73">
        <v>17526</v>
      </c>
      <c r="H40" s="74">
        <f t="shared" si="1"/>
        <v>29497</v>
      </c>
      <c r="I40" s="73">
        <v>799</v>
      </c>
      <c r="J40" s="73">
        <v>449</v>
      </c>
      <c r="K40" s="73">
        <v>547</v>
      </c>
      <c r="L40" s="73">
        <v>18296</v>
      </c>
      <c r="M40" s="73">
        <v>29344</v>
      </c>
      <c r="N40" s="263">
        <f t="shared" si="2"/>
        <v>49435</v>
      </c>
      <c r="O40" s="73">
        <f t="shared" si="3"/>
        <v>1277</v>
      </c>
      <c r="P40" s="73">
        <f t="shared" si="4"/>
        <v>721</v>
      </c>
      <c r="Q40" s="73">
        <f t="shared" si="5"/>
        <v>872</v>
      </c>
      <c r="R40" s="73">
        <f t="shared" si="6"/>
        <v>29192</v>
      </c>
      <c r="S40" s="73">
        <f t="shared" si="7"/>
        <v>46870</v>
      </c>
      <c r="T40" s="75">
        <f t="shared" si="8"/>
        <v>78932</v>
      </c>
    </row>
    <row r="41" spans="1:20" ht="12.75" customHeight="1" x14ac:dyDescent="0.2">
      <c r="A41" s="72" t="s">
        <v>158</v>
      </c>
      <c r="B41" s="72" t="s">
        <v>47</v>
      </c>
      <c r="C41" s="73">
        <v>16283</v>
      </c>
      <c r="D41" s="73">
        <v>255</v>
      </c>
      <c r="E41" s="73">
        <v>248</v>
      </c>
      <c r="F41" s="73">
        <v>104</v>
      </c>
      <c r="G41" s="73">
        <v>2005</v>
      </c>
      <c r="H41" s="74">
        <f t="shared" si="1"/>
        <v>18895</v>
      </c>
      <c r="I41" s="73">
        <v>27422</v>
      </c>
      <c r="J41" s="73">
        <v>427</v>
      </c>
      <c r="K41" s="73">
        <v>422</v>
      </c>
      <c r="L41" s="73">
        <v>168</v>
      </c>
      <c r="M41" s="73">
        <v>3348</v>
      </c>
      <c r="N41" s="263">
        <f t="shared" si="2"/>
        <v>31787</v>
      </c>
      <c r="O41" s="73">
        <f t="shared" si="3"/>
        <v>43705</v>
      </c>
      <c r="P41" s="73">
        <f t="shared" si="4"/>
        <v>682</v>
      </c>
      <c r="Q41" s="73">
        <f t="shared" si="5"/>
        <v>670</v>
      </c>
      <c r="R41" s="73">
        <f t="shared" si="6"/>
        <v>272</v>
      </c>
      <c r="S41" s="73">
        <f t="shared" si="7"/>
        <v>5353</v>
      </c>
      <c r="T41" s="75">
        <f t="shared" si="8"/>
        <v>50682</v>
      </c>
    </row>
    <row r="42" spans="1:20" ht="24.95" customHeight="1" x14ac:dyDescent="0.2">
      <c r="A42" s="72" t="s">
        <v>159</v>
      </c>
      <c r="B42" s="72" t="s">
        <v>48</v>
      </c>
      <c r="C42" s="73">
        <v>15582</v>
      </c>
      <c r="D42" s="73">
        <v>4815</v>
      </c>
      <c r="E42" s="73">
        <v>16707</v>
      </c>
      <c r="F42" s="73">
        <v>1183</v>
      </c>
      <c r="G42" s="73">
        <v>13865</v>
      </c>
      <c r="H42" s="74">
        <f t="shared" si="1"/>
        <v>52152</v>
      </c>
      <c r="I42" s="73">
        <v>39823</v>
      </c>
      <c r="J42" s="73">
        <v>12148</v>
      </c>
      <c r="K42" s="73">
        <v>42288</v>
      </c>
      <c r="L42" s="73">
        <v>3010</v>
      </c>
      <c r="M42" s="73">
        <v>35092</v>
      </c>
      <c r="N42" s="263">
        <f t="shared" si="2"/>
        <v>132361</v>
      </c>
      <c r="O42" s="73">
        <f t="shared" si="3"/>
        <v>55405</v>
      </c>
      <c r="P42" s="73">
        <f t="shared" si="4"/>
        <v>16963</v>
      </c>
      <c r="Q42" s="73">
        <f t="shared" si="5"/>
        <v>58995</v>
      </c>
      <c r="R42" s="73">
        <f t="shared" si="6"/>
        <v>4193</v>
      </c>
      <c r="S42" s="73">
        <f t="shared" si="7"/>
        <v>48957</v>
      </c>
      <c r="T42" s="75">
        <f t="shared" si="8"/>
        <v>184513</v>
      </c>
    </row>
    <row r="43" spans="1:20" ht="12.75" customHeight="1" x14ac:dyDescent="0.2">
      <c r="A43" s="72" t="s">
        <v>160</v>
      </c>
      <c r="B43" s="72" t="s">
        <v>49</v>
      </c>
      <c r="C43" s="73">
        <v>153</v>
      </c>
      <c r="D43" s="73">
        <v>471</v>
      </c>
      <c r="E43" s="76">
        <v>26</v>
      </c>
      <c r="F43" s="73">
        <v>2133</v>
      </c>
      <c r="G43" s="73">
        <v>12188</v>
      </c>
      <c r="H43" s="74">
        <f t="shared" si="1"/>
        <v>14971</v>
      </c>
      <c r="I43" s="73">
        <v>385</v>
      </c>
      <c r="J43" s="73">
        <v>1111</v>
      </c>
      <c r="K43" s="76">
        <v>62</v>
      </c>
      <c r="L43" s="73">
        <v>5063</v>
      </c>
      <c r="M43" s="73">
        <v>28981</v>
      </c>
      <c r="N43" s="263">
        <f t="shared" si="2"/>
        <v>35602</v>
      </c>
      <c r="O43" s="73">
        <f t="shared" si="3"/>
        <v>538</v>
      </c>
      <c r="P43" s="73">
        <f t="shared" si="4"/>
        <v>1582</v>
      </c>
      <c r="Q43" s="73">
        <f t="shared" si="5"/>
        <v>88</v>
      </c>
      <c r="R43" s="73">
        <f t="shared" si="6"/>
        <v>7196</v>
      </c>
      <c r="S43" s="73">
        <f t="shared" si="7"/>
        <v>41169</v>
      </c>
      <c r="T43" s="75">
        <f t="shared" si="8"/>
        <v>50573</v>
      </c>
    </row>
    <row r="44" spans="1:20" ht="12.75" customHeight="1" x14ac:dyDescent="0.2">
      <c r="A44" s="72" t="s">
        <v>161</v>
      </c>
      <c r="B44" s="72" t="s">
        <v>50</v>
      </c>
      <c r="C44" s="73">
        <v>523</v>
      </c>
      <c r="D44" s="73">
        <v>631</v>
      </c>
      <c r="E44" s="73">
        <v>3793</v>
      </c>
      <c r="F44" s="73">
        <v>130</v>
      </c>
      <c r="G44" s="73">
        <v>18227</v>
      </c>
      <c r="H44" s="74">
        <f t="shared" si="1"/>
        <v>23304</v>
      </c>
      <c r="I44" s="73">
        <v>818</v>
      </c>
      <c r="J44" s="73">
        <v>963</v>
      </c>
      <c r="K44" s="73">
        <v>5884</v>
      </c>
      <c r="L44" s="73">
        <v>214</v>
      </c>
      <c r="M44" s="73">
        <v>28331</v>
      </c>
      <c r="N44" s="263">
        <f t="shared" si="2"/>
        <v>36210</v>
      </c>
      <c r="O44" s="73">
        <f t="shared" si="3"/>
        <v>1341</v>
      </c>
      <c r="P44" s="73">
        <f t="shared" si="4"/>
        <v>1594</v>
      </c>
      <c r="Q44" s="73">
        <f t="shared" si="5"/>
        <v>9677</v>
      </c>
      <c r="R44" s="73">
        <f t="shared" si="6"/>
        <v>344</v>
      </c>
      <c r="S44" s="73">
        <f t="shared" si="7"/>
        <v>46558</v>
      </c>
      <c r="T44" s="75">
        <f t="shared" si="8"/>
        <v>59514</v>
      </c>
    </row>
    <row r="45" spans="1:20" ht="12.75" customHeight="1" x14ac:dyDescent="0.2">
      <c r="A45" s="72" t="s">
        <v>162</v>
      </c>
      <c r="B45" s="72" t="s">
        <v>51</v>
      </c>
      <c r="C45" s="73">
        <v>216</v>
      </c>
      <c r="D45" s="73">
        <v>128</v>
      </c>
      <c r="E45" s="73">
        <v>5485</v>
      </c>
      <c r="F45" s="76">
        <v>60</v>
      </c>
      <c r="G45" s="73">
        <v>10074</v>
      </c>
      <c r="H45" s="74">
        <f t="shared" si="1"/>
        <v>15963</v>
      </c>
      <c r="I45" s="73">
        <v>281</v>
      </c>
      <c r="J45" s="73">
        <v>168</v>
      </c>
      <c r="K45" s="73">
        <v>7155</v>
      </c>
      <c r="L45" s="76">
        <v>75</v>
      </c>
      <c r="M45" s="73">
        <v>13096</v>
      </c>
      <c r="N45" s="263">
        <f t="shared" si="2"/>
        <v>20775</v>
      </c>
      <c r="O45" s="73">
        <f t="shared" si="3"/>
        <v>497</v>
      </c>
      <c r="P45" s="73">
        <f t="shared" si="4"/>
        <v>296</v>
      </c>
      <c r="Q45" s="73">
        <f t="shared" si="5"/>
        <v>12640</v>
      </c>
      <c r="R45" s="73">
        <f t="shared" si="6"/>
        <v>135</v>
      </c>
      <c r="S45" s="73">
        <f t="shared" si="7"/>
        <v>23170</v>
      </c>
      <c r="T45" s="75">
        <f t="shared" si="8"/>
        <v>36738</v>
      </c>
    </row>
    <row r="46" spans="1:20" ht="12.75" customHeight="1" x14ac:dyDescent="0.2">
      <c r="A46" s="72" t="s">
        <v>163</v>
      </c>
      <c r="B46" s="72" t="s">
        <v>52</v>
      </c>
      <c r="C46" s="73">
        <v>1232</v>
      </c>
      <c r="D46" s="73">
        <v>988</v>
      </c>
      <c r="E46" s="73">
        <v>6646</v>
      </c>
      <c r="F46" s="73">
        <v>150</v>
      </c>
      <c r="G46" s="73">
        <v>14002</v>
      </c>
      <c r="H46" s="74">
        <f t="shared" si="1"/>
        <v>23018</v>
      </c>
      <c r="I46" s="73">
        <v>2128</v>
      </c>
      <c r="J46" s="73">
        <v>1682</v>
      </c>
      <c r="K46" s="73">
        <v>11283</v>
      </c>
      <c r="L46" s="73">
        <v>256</v>
      </c>
      <c r="M46" s="73">
        <v>23984</v>
      </c>
      <c r="N46" s="263">
        <f t="shared" si="2"/>
        <v>39333</v>
      </c>
      <c r="O46" s="73">
        <f t="shared" si="3"/>
        <v>3360</v>
      </c>
      <c r="P46" s="73">
        <f t="shared" si="4"/>
        <v>2670</v>
      </c>
      <c r="Q46" s="73">
        <f t="shared" si="5"/>
        <v>17929</v>
      </c>
      <c r="R46" s="73">
        <f t="shared" si="6"/>
        <v>406</v>
      </c>
      <c r="S46" s="73">
        <f t="shared" si="7"/>
        <v>37986</v>
      </c>
      <c r="T46" s="75">
        <f t="shared" si="8"/>
        <v>62351</v>
      </c>
    </row>
    <row r="47" spans="1:20" ht="12.75" customHeight="1" x14ac:dyDescent="0.2">
      <c r="A47" s="72" t="s">
        <v>164</v>
      </c>
      <c r="B47" s="72" t="s">
        <v>53</v>
      </c>
      <c r="C47" s="73">
        <v>24963</v>
      </c>
      <c r="D47" s="73">
        <v>455</v>
      </c>
      <c r="E47" s="73">
        <v>308</v>
      </c>
      <c r="F47" s="73">
        <v>127</v>
      </c>
      <c r="G47" s="73">
        <v>3144</v>
      </c>
      <c r="H47" s="74">
        <f t="shared" si="1"/>
        <v>28997</v>
      </c>
      <c r="I47" s="73">
        <v>50204</v>
      </c>
      <c r="J47" s="73">
        <v>908</v>
      </c>
      <c r="K47" s="73">
        <v>624</v>
      </c>
      <c r="L47" s="73">
        <v>253</v>
      </c>
      <c r="M47" s="73">
        <v>6332</v>
      </c>
      <c r="N47" s="263">
        <f t="shared" si="2"/>
        <v>58321</v>
      </c>
      <c r="O47" s="73">
        <f t="shared" si="3"/>
        <v>75167</v>
      </c>
      <c r="P47" s="73">
        <f t="shared" si="4"/>
        <v>1363</v>
      </c>
      <c r="Q47" s="73">
        <f t="shared" si="5"/>
        <v>932</v>
      </c>
      <c r="R47" s="73">
        <f t="shared" si="6"/>
        <v>380</v>
      </c>
      <c r="S47" s="73">
        <f t="shared" si="7"/>
        <v>9476</v>
      </c>
      <c r="T47" s="75">
        <f t="shared" si="8"/>
        <v>87318</v>
      </c>
    </row>
    <row r="48" spans="1:20" ht="12.75" customHeight="1" x14ac:dyDescent="0.2">
      <c r="A48" s="72" t="s">
        <v>165</v>
      </c>
      <c r="B48" s="72" t="s">
        <v>54</v>
      </c>
      <c r="C48" s="73">
        <v>167</v>
      </c>
      <c r="D48" s="73">
        <v>8409</v>
      </c>
      <c r="E48" s="76">
        <v>52</v>
      </c>
      <c r="F48" s="76">
        <v>27</v>
      </c>
      <c r="G48" s="73">
        <v>932</v>
      </c>
      <c r="H48" s="74">
        <f t="shared" si="1"/>
        <v>9587</v>
      </c>
      <c r="I48" s="73">
        <v>712</v>
      </c>
      <c r="J48" s="73">
        <v>15719</v>
      </c>
      <c r="K48" s="76">
        <v>91</v>
      </c>
      <c r="L48" s="76">
        <v>49</v>
      </c>
      <c r="M48" s="73">
        <v>1732</v>
      </c>
      <c r="N48" s="263">
        <f t="shared" si="2"/>
        <v>18303</v>
      </c>
      <c r="O48" s="73">
        <f t="shared" si="3"/>
        <v>879</v>
      </c>
      <c r="P48" s="73">
        <f t="shared" si="4"/>
        <v>24128</v>
      </c>
      <c r="Q48" s="73">
        <f t="shared" si="5"/>
        <v>143</v>
      </c>
      <c r="R48" s="73">
        <f t="shared" si="6"/>
        <v>76</v>
      </c>
      <c r="S48" s="73">
        <f t="shared" si="7"/>
        <v>2664</v>
      </c>
      <c r="T48" s="75">
        <f t="shared" si="8"/>
        <v>27890</v>
      </c>
    </row>
    <row r="49" spans="1:20" ht="12.75" customHeight="1" x14ac:dyDescent="0.2">
      <c r="A49" s="72" t="s">
        <v>166</v>
      </c>
      <c r="B49" s="72" t="s">
        <v>55</v>
      </c>
      <c r="C49" s="76">
        <v>52</v>
      </c>
      <c r="D49" s="76">
        <v>84</v>
      </c>
      <c r="E49" s="76">
        <v>12</v>
      </c>
      <c r="F49" s="73">
        <v>5431</v>
      </c>
      <c r="G49" s="73">
        <v>4924</v>
      </c>
      <c r="H49" s="74">
        <f t="shared" si="1"/>
        <v>10503</v>
      </c>
      <c r="I49" s="76">
        <v>98</v>
      </c>
      <c r="J49" s="73">
        <v>149</v>
      </c>
      <c r="K49" s="76">
        <v>22</v>
      </c>
      <c r="L49" s="73">
        <v>9828</v>
      </c>
      <c r="M49" s="73">
        <v>9067</v>
      </c>
      <c r="N49" s="263">
        <f t="shared" si="2"/>
        <v>19164</v>
      </c>
      <c r="O49" s="73">
        <f t="shared" si="3"/>
        <v>150</v>
      </c>
      <c r="P49" s="73">
        <f t="shared" si="4"/>
        <v>233</v>
      </c>
      <c r="Q49" s="73">
        <f t="shared" si="5"/>
        <v>34</v>
      </c>
      <c r="R49" s="73">
        <f t="shared" si="6"/>
        <v>15259</v>
      </c>
      <c r="S49" s="73">
        <f t="shared" si="7"/>
        <v>13991</v>
      </c>
      <c r="T49" s="75">
        <f t="shared" si="8"/>
        <v>29667</v>
      </c>
    </row>
    <row r="50" spans="1:20" ht="24.95" customHeight="1" x14ac:dyDescent="0.2">
      <c r="A50" s="72" t="s">
        <v>167</v>
      </c>
      <c r="B50" s="72" t="s">
        <v>56</v>
      </c>
      <c r="C50" s="73">
        <v>27448</v>
      </c>
      <c r="D50" s="73">
        <v>4770</v>
      </c>
      <c r="E50" s="73">
        <v>333</v>
      </c>
      <c r="F50" s="73">
        <v>1198</v>
      </c>
      <c r="G50" s="73">
        <v>7107</v>
      </c>
      <c r="H50" s="74">
        <f t="shared" si="1"/>
        <v>40856</v>
      </c>
      <c r="I50" s="73">
        <v>47995</v>
      </c>
      <c r="J50" s="73">
        <v>8234</v>
      </c>
      <c r="K50" s="73">
        <v>583</v>
      </c>
      <c r="L50" s="73">
        <v>2089</v>
      </c>
      <c r="M50" s="73">
        <v>12596</v>
      </c>
      <c r="N50" s="263">
        <f t="shared" si="2"/>
        <v>71497</v>
      </c>
      <c r="O50" s="73">
        <f t="shared" si="3"/>
        <v>75443</v>
      </c>
      <c r="P50" s="73">
        <f t="shared" si="4"/>
        <v>13004</v>
      </c>
      <c r="Q50" s="73">
        <f t="shared" si="5"/>
        <v>916</v>
      </c>
      <c r="R50" s="73">
        <f t="shared" si="6"/>
        <v>3287</v>
      </c>
      <c r="S50" s="73">
        <f t="shared" si="7"/>
        <v>19703</v>
      </c>
      <c r="T50" s="75">
        <f t="shared" si="8"/>
        <v>112353</v>
      </c>
    </row>
    <row r="51" spans="1:20" ht="12.75" customHeight="1" x14ac:dyDescent="0.2">
      <c r="A51" s="72" t="s">
        <v>168</v>
      </c>
      <c r="B51" s="72" t="s">
        <v>57</v>
      </c>
      <c r="C51" s="73">
        <v>441</v>
      </c>
      <c r="D51" s="73">
        <v>6951</v>
      </c>
      <c r="E51" s="76">
        <v>80</v>
      </c>
      <c r="F51" s="73">
        <v>16852</v>
      </c>
      <c r="G51" s="73">
        <v>5870</v>
      </c>
      <c r="H51" s="74">
        <f t="shared" si="1"/>
        <v>30194</v>
      </c>
      <c r="I51" s="73">
        <v>975</v>
      </c>
      <c r="J51" s="73">
        <v>14709</v>
      </c>
      <c r="K51" s="73">
        <v>167</v>
      </c>
      <c r="L51" s="73">
        <v>35709</v>
      </c>
      <c r="M51" s="73">
        <v>12659</v>
      </c>
      <c r="N51" s="263">
        <f t="shared" si="2"/>
        <v>64219</v>
      </c>
      <c r="O51" s="73">
        <f t="shared" si="3"/>
        <v>1416</v>
      </c>
      <c r="P51" s="73">
        <f t="shared" si="4"/>
        <v>21660</v>
      </c>
      <c r="Q51" s="73">
        <f t="shared" si="5"/>
        <v>247</v>
      </c>
      <c r="R51" s="73">
        <f t="shared" si="6"/>
        <v>52561</v>
      </c>
      <c r="S51" s="73">
        <f t="shared" si="7"/>
        <v>18529</v>
      </c>
      <c r="T51" s="75">
        <f t="shared" si="8"/>
        <v>94413</v>
      </c>
    </row>
    <row r="52" spans="1:20" ht="12.75" customHeight="1" x14ac:dyDescent="0.2">
      <c r="A52" s="72" t="s">
        <v>169</v>
      </c>
      <c r="B52" s="72" t="s">
        <v>58</v>
      </c>
      <c r="C52" s="73">
        <v>203</v>
      </c>
      <c r="D52" s="73">
        <v>168</v>
      </c>
      <c r="E52" s="73">
        <v>128</v>
      </c>
      <c r="F52" s="73">
        <v>4267</v>
      </c>
      <c r="G52" s="73">
        <v>11125</v>
      </c>
      <c r="H52" s="74">
        <f t="shared" si="1"/>
        <v>15891</v>
      </c>
      <c r="I52" s="73">
        <v>436</v>
      </c>
      <c r="J52" s="73">
        <v>355</v>
      </c>
      <c r="K52" s="73">
        <v>273</v>
      </c>
      <c r="L52" s="73">
        <v>9270</v>
      </c>
      <c r="M52" s="73">
        <v>24013</v>
      </c>
      <c r="N52" s="263">
        <f t="shared" si="2"/>
        <v>34347</v>
      </c>
      <c r="O52" s="73">
        <f t="shared" si="3"/>
        <v>639</v>
      </c>
      <c r="P52" s="73">
        <f t="shared" si="4"/>
        <v>523</v>
      </c>
      <c r="Q52" s="73">
        <f t="shared" si="5"/>
        <v>401</v>
      </c>
      <c r="R52" s="73">
        <f t="shared" si="6"/>
        <v>13537</v>
      </c>
      <c r="S52" s="73">
        <f t="shared" si="7"/>
        <v>35138</v>
      </c>
      <c r="T52" s="75">
        <f t="shared" si="8"/>
        <v>50238</v>
      </c>
    </row>
    <row r="53" spans="1:20" ht="12.75" customHeight="1" x14ac:dyDescent="0.2">
      <c r="A53" s="72" t="s">
        <v>170</v>
      </c>
      <c r="B53" s="72" t="s">
        <v>59</v>
      </c>
      <c r="C53" s="73">
        <v>1612</v>
      </c>
      <c r="D53" s="73">
        <v>1430</v>
      </c>
      <c r="E53" s="73">
        <v>120</v>
      </c>
      <c r="F53" s="73">
        <v>19400</v>
      </c>
      <c r="G53" s="73">
        <v>567</v>
      </c>
      <c r="H53" s="74">
        <f t="shared" si="1"/>
        <v>23129</v>
      </c>
      <c r="I53" s="73">
        <v>3149</v>
      </c>
      <c r="J53" s="73">
        <v>2701</v>
      </c>
      <c r="K53" s="73">
        <v>231</v>
      </c>
      <c r="L53" s="73">
        <v>36883</v>
      </c>
      <c r="M53" s="73">
        <v>1082</v>
      </c>
      <c r="N53" s="263">
        <f t="shared" si="2"/>
        <v>44046</v>
      </c>
      <c r="O53" s="73">
        <f t="shared" si="3"/>
        <v>4761</v>
      </c>
      <c r="P53" s="73">
        <f t="shared" si="4"/>
        <v>4131</v>
      </c>
      <c r="Q53" s="73">
        <f t="shared" si="5"/>
        <v>351</v>
      </c>
      <c r="R53" s="73">
        <f t="shared" si="6"/>
        <v>56283</v>
      </c>
      <c r="S53" s="73">
        <f t="shared" si="7"/>
        <v>1649</v>
      </c>
      <c r="T53" s="75">
        <f t="shared" si="8"/>
        <v>67175</v>
      </c>
    </row>
    <row r="54" spans="1:20" ht="12.75" customHeight="1" x14ac:dyDescent="0.2">
      <c r="A54" s="72" t="s">
        <v>171</v>
      </c>
      <c r="B54" s="72" t="s">
        <v>60</v>
      </c>
      <c r="C54" s="73">
        <v>314</v>
      </c>
      <c r="D54" s="73">
        <v>208</v>
      </c>
      <c r="E54" s="73">
        <v>5767</v>
      </c>
      <c r="F54" s="73">
        <v>273</v>
      </c>
      <c r="G54" s="73">
        <v>8555</v>
      </c>
      <c r="H54" s="74">
        <f t="shared" si="1"/>
        <v>15117</v>
      </c>
      <c r="I54" s="73">
        <v>617</v>
      </c>
      <c r="J54" s="73">
        <v>382</v>
      </c>
      <c r="K54" s="73">
        <v>10947</v>
      </c>
      <c r="L54" s="73">
        <v>458</v>
      </c>
      <c r="M54" s="73">
        <v>17397</v>
      </c>
      <c r="N54" s="263">
        <f t="shared" si="2"/>
        <v>29801</v>
      </c>
      <c r="O54" s="73">
        <f t="shared" si="3"/>
        <v>931</v>
      </c>
      <c r="P54" s="73">
        <f t="shared" si="4"/>
        <v>590</v>
      </c>
      <c r="Q54" s="73">
        <f t="shared" si="5"/>
        <v>16714</v>
      </c>
      <c r="R54" s="73">
        <f t="shared" si="6"/>
        <v>731</v>
      </c>
      <c r="S54" s="73">
        <f t="shared" si="7"/>
        <v>25952</v>
      </c>
      <c r="T54" s="75">
        <f t="shared" si="8"/>
        <v>44918</v>
      </c>
    </row>
    <row r="55" spans="1:20" ht="12.75" customHeight="1" x14ac:dyDescent="0.2">
      <c r="A55" s="72" t="s">
        <v>172</v>
      </c>
      <c r="B55" s="72" t="s">
        <v>61</v>
      </c>
      <c r="C55" s="73">
        <v>262</v>
      </c>
      <c r="D55" s="73">
        <v>525</v>
      </c>
      <c r="E55" s="73">
        <v>4620</v>
      </c>
      <c r="F55" s="76">
        <v>47</v>
      </c>
      <c r="G55" s="73">
        <v>12005</v>
      </c>
      <c r="H55" s="74">
        <f t="shared" si="1"/>
        <v>17459</v>
      </c>
      <c r="I55" s="73">
        <v>446</v>
      </c>
      <c r="J55" s="73">
        <v>833</v>
      </c>
      <c r="K55" s="73">
        <v>7219</v>
      </c>
      <c r="L55" s="76">
        <v>77</v>
      </c>
      <c r="M55" s="73">
        <v>18998</v>
      </c>
      <c r="N55" s="263">
        <f t="shared" si="2"/>
        <v>27573</v>
      </c>
      <c r="O55" s="73">
        <f t="shared" si="3"/>
        <v>708</v>
      </c>
      <c r="P55" s="73">
        <f t="shared" si="4"/>
        <v>1358</v>
      </c>
      <c r="Q55" s="73">
        <f t="shared" si="5"/>
        <v>11839</v>
      </c>
      <c r="R55" s="73">
        <f t="shared" si="6"/>
        <v>124</v>
      </c>
      <c r="S55" s="73">
        <f t="shared" si="7"/>
        <v>31003</v>
      </c>
      <c r="T55" s="75">
        <f t="shared" si="8"/>
        <v>45032</v>
      </c>
    </row>
    <row r="56" spans="1:20" ht="12.75" customHeight="1" x14ac:dyDescent="0.2">
      <c r="A56" s="72" t="s">
        <v>173</v>
      </c>
      <c r="B56" s="72" t="s">
        <v>62</v>
      </c>
      <c r="C56" s="73">
        <v>205</v>
      </c>
      <c r="D56" s="73">
        <v>17025</v>
      </c>
      <c r="E56" s="76">
        <v>68</v>
      </c>
      <c r="F56" s="76">
        <v>41</v>
      </c>
      <c r="G56" s="73">
        <v>4987</v>
      </c>
      <c r="H56" s="74">
        <f t="shared" si="1"/>
        <v>22326</v>
      </c>
      <c r="I56" s="73">
        <v>476</v>
      </c>
      <c r="J56" s="73">
        <v>32896</v>
      </c>
      <c r="K56" s="73">
        <v>128</v>
      </c>
      <c r="L56" s="76">
        <v>70</v>
      </c>
      <c r="M56" s="73">
        <v>9774</v>
      </c>
      <c r="N56" s="263">
        <f t="shared" si="2"/>
        <v>43344</v>
      </c>
      <c r="O56" s="73">
        <f t="shared" si="3"/>
        <v>681</v>
      </c>
      <c r="P56" s="73">
        <f t="shared" si="4"/>
        <v>49921</v>
      </c>
      <c r="Q56" s="73">
        <f t="shared" si="5"/>
        <v>196</v>
      </c>
      <c r="R56" s="73">
        <f t="shared" si="6"/>
        <v>111</v>
      </c>
      <c r="S56" s="73">
        <f t="shared" si="7"/>
        <v>14761</v>
      </c>
      <c r="T56" s="75">
        <f t="shared" si="8"/>
        <v>65670</v>
      </c>
    </row>
    <row r="57" spans="1:20" ht="24.95" customHeight="1" x14ac:dyDescent="0.2">
      <c r="A57" s="72" t="s">
        <v>174</v>
      </c>
      <c r="B57" s="72" t="s">
        <v>63</v>
      </c>
      <c r="C57" s="73">
        <v>2345</v>
      </c>
      <c r="D57" s="73">
        <v>1104</v>
      </c>
      <c r="E57" s="73">
        <v>979</v>
      </c>
      <c r="F57" s="73">
        <v>522</v>
      </c>
      <c r="G57" s="73">
        <v>1500</v>
      </c>
      <c r="H57" s="74">
        <f t="shared" si="1"/>
        <v>6450</v>
      </c>
      <c r="I57" s="73">
        <v>4056</v>
      </c>
      <c r="J57" s="73">
        <v>1819</v>
      </c>
      <c r="K57" s="73">
        <v>1634</v>
      </c>
      <c r="L57" s="73">
        <v>864</v>
      </c>
      <c r="M57" s="73">
        <v>2455</v>
      </c>
      <c r="N57" s="263">
        <f t="shared" si="2"/>
        <v>10828</v>
      </c>
      <c r="O57" s="73">
        <f t="shared" si="3"/>
        <v>6401</v>
      </c>
      <c r="P57" s="73">
        <f t="shared" si="4"/>
        <v>2923</v>
      </c>
      <c r="Q57" s="73">
        <f t="shared" si="5"/>
        <v>2613</v>
      </c>
      <c r="R57" s="73">
        <f t="shared" si="6"/>
        <v>1386</v>
      </c>
      <c r="S57" s="73">
        <f t="shared" si="7"/>
        <v>3955</v>
      </c>
      <c r="T57" s="75">
        <f t="shared" si="8"/>
        <v>17278</v>
      </c>
    </row>
    <row r="58" spans="1:20" ht="36.75" customHeight="1" x14ac:dyDescent="0.2">
      <c r="A58" s="72" t="s">
        <v>175</v>
      </c>
      <c r="B58" s="72" t="s">
        <v>64</v>
      </c>
      <c r="C58" s="73">
        <v>8728</v>
      </c>
      <c r="D58" s="73">
        <v>1129</v>
      </c>
      <c r="E58" s="73">
        <v>966</v>
      </c>
      <c r="F58" s="73">
        <v>659</v>
      </c>
      <c r="G58" s="73">
        <v>2990</v>
      </c>
      <c r="H58" s="74">
        <f t="shared" si="1"/>
        <v>14472</v>
      </c>
      <c r="I58" s="73">
        <v>14360</v>
      </c>
      <c r="J58" s="73">
        <v>1834</v>
      </c>
      <c r="K58" s="73">
        <v>1565</v>
      </c>
      <c r="L58" s="73">
        <v>1070</v>
      </c>
      <c r="M58" s="73">
        <v>4871</v>
      </c>
      <c r="N58" s="263">
        <f t="shared" si="2"/>
        <v>23700</v>
      </c>
      <c r="O58" s="73">
        <f t="shared" si="3"/>
        <v>23088</v>
      </c>
      <c r="P58" s="73">
        <f t="shared" si="4"/>
        <v>2963</v>
      </c>
      <c r="Q58" s="73">
        <f t="shared" si="5"/>
        <v>2531</v>
      </c>
      <c r="R58" s="73">
        <f t="shared" si="6"/>
        <v>1729</v>
      </c>
      <c r="S58" s="73">
        <f t="shared" si="7"/>
        <v>7861</v>
      </c>
      <c r="T58" s="75">
        <f t="shared" si="8"/>
        <v>38172</v>
      </c>
    </row>
    <row r="59" spans="1:20" ht="24.95" customHeight="1" x14ac:dyDescent="0.2">
      <c r="A59" s="72" t="s">
        <v>176</v>
      </c>
      <c r="B59" s="72" t="s">
        <v>65</v>
      </c>
      <c r="C59" s="73">
        <v>2876</v>
      </c>
      <c r="D59" s="73">
        <v>8883</v>
      </c>
      <c r="E59" s="73">
        <v>646</v>
      </c>
      <c r="F59" s="73">
        <v>540</v>
      </c>
      <c r="G59" s="73">
        <v>4558</v>
      </c>
      <c r="H59" s="74">
        <f t="shared" si="1"/>
        <v>17503</v>
      </c>
      <c r="I59" s="73">
        <v>5769</v>
      </c>
      <c r="J59" s="73">
        <v>17486</v>
      </c>
      <c r="K59" s="73">
        <v>1279</v>
      </c>
      <c r="L59" s="73">
        <v>1053</v>
      </c>
      <c r="M59" s="73">
        <v>8972</v>
      </c>
      <c r="N59" s="263">
        <f t="shared" si="2"/>
        <v>34559</v>
      </c>
      <c r="O59" s="73">
        <f t="shared" si="3"/>
        <v>8645</v>
      </c>
      <c r="P59" s="73">
        <f t="shared" si="4"/>
        <v>26369</v>
      </c>
      <c r="Q59" s="73">
        <f t="shared" si="5"/>
        <v>1925</v>
      </c>
      <c r="R59" s="73">
        <f t="shared" si="6"/>
        <v>1593</v>
      </c>
      <c r="S59" s="73">
        <f t="shared" si="7"/>
        <v>13530</v>
      </c>
      <c r="T59" s="75">
        <f t="shared" si="8"/>
        <v>52062</v>
      </c>
    </row>
    <row r="60" spans="1:20" ht="24.95" customHeight="1" x14ac:dyDescent="0.2">
      <c r="A60" s="72" t="s">
        <v>177</v>
      </c>
      <c r="B60" s="72" t="s">
        <v>66</v>
      </c>
      <c r="C60" s="73">
        <v>1208</v>
      </c>
      <c r="D60" s="73">
        <v>1373</v>
      </c>
      <c r="E60" s="76">
        <v>27</v>
      </c>
      <c r="F60" s="73">
        <v>1940</v>
      </c>
      <c r="G60" s="73">
        <v>160</v>
      </c>
      <c r="H60" s="74">
        <f t="shared" si="1"/>
        <v>4708</v>
      </c>
      <c r="I60" s="73">
        <v>2083</v>
      </c>
      <c r="J60" s="73">
        <v>2374</v>
      </c>
      <c r="K60" s="76">
        <v>48</v>
      </c>
      <c r="L60" s="73">
        <v>3330</v>
      </c>
      <c r="M60" s="73">
        <v>278</v>
      </c>
      <c r="N60" s="263">
        <f t="shared" si="2"/>
        <v>8113</v>
      </c>
      <c r="O60" s="73">
        <f t="shared" si="3"/>
        <v>3291</v>
      </c>
      <c r="P60" s="73">
        <f t="shared" si="4"/>
        <v>3747</v>
      </c>
      <c r="Q60" s="73">
        <f t="shared" si="5"/>
        <v>75</v>
      </c>
      <c r="R60" s="73">
        <f t="shared" si="6"/>
        <v>5270</v>
      </c>
      <c r="S60" s="73">
        <f t="shared" si="7"/>
        <v>438</v>
      </c>
      <c r="T60" s="75">
        <f t="shared" si="8"/>
        <v>12821</v>
      </c>
    </row>
    <row r="61" spans="1:20" ht="36.75" customHeight="1" x14ac:dyDescent="0.2">
      <c r="A61" s="72" t="s">
        <v>178</v>
      </c>
      <c r="B61" s="72" t="s">
        <v>67</v>
      </c>
      <c r="C61" s="76">
        <v>15</v>
      </c>
      <c r="D61" s="76">
        <v>20</v>
      </c>
      <c r="E61" s="76">
        <v>42</v>
      </c>
      <c r="F61" s="73">
        <v>2604</v>
      </c>
      <c r="G61" s="73">
        <v>1933</v>
      </c>
      <c r="H61" s="74">
        <f t="shared" si="1"/>
        <v>4614</v>
      </c>
      <c r="I61" s="76">
        <v>22</v>
      </c>
      <c r="J61" s="76">
        <v>25</v>
      </c>
      <c r="K61" s="76">
        <v>60</v>
      </c>
      <c r="L61" s="73">
        <v>3745</v>
      </c>
      <c r="M61" s="73">
        <v>2800</v>
      </c>
      <c r="N61" s="263">
        <f t="shared" si="2"/>
        <v>6652</v>
      </c>
      <c r="O61" s="73">
        <f t="shared" si="3"/>
        <v>37</v>
      </c>
      <c r="P61" s="73">
        <f t="shared" si="4"/>
        <v>45</v>
      </c>
      <c r="Q61" s="73">
        <f t="shared" si="5"/>
        <v>102</v>
      </c>
      <c r="R61" s="73">
        <f t="shared" si="6"/>
        <v>6349</v>
      </c>
      <c r="S61" s="73">
        <f t="shared" si="7"/>
        <v>4733</v>
      </c>
      <c r="T61" s="75">
        <f t="shared" si="8"/>
        <v>11266</v>
      </c>
    </row>
    <row r="62" spans="1:20" ht="24.95" customHeight="1" x14ac:dyDescent="0.2">
      <c r="A62" s="72" t="s">
        <v>179</v>
      </c>
      <c r="B62" s="72" t="s">
        <v>68</v>
      </c>
      <c r="C62" s="73">
        <v>159</v>
      </c>
      <c r="D62" s="76">
        <v>47</v>
      </c>
      <c r="E62" s="76">
        <v>21</v>
      </c>
      <c r="F62" s="76">
        <v>16</v>
      </c>
      <c r="G62" s="76">
        <v>47</v>
      </c>
      <c r="H62" s="74">
        <f t="shared" si="1"/>
        <v>290</v>
      </c>
      <c r="I62" s="73">
        <v>255</v>
      </c>
      <c r="J62" s="76">
        <v>72</v>
      </c>
      <c r="K62" s="76">
        <v>32</v>
      </c>
      <c r="L62" s="76">
        <v>25</v>
      </c>
      <c r="M62" s="76">
        <v>74</v>
      </c>
      <c r="N62" s="263">
        <f t="shared" si="2"/>
        <v>458</v>
      </c>
      <c r="O62" s="73">
        <f t="shared" si="3"/>
        <v>414</v>
      </c>
      <c r="P62" s="73">
        <f t="shared" si="4"/>
        <v>119</v>
      </c>
      <c r="Q62" s="73">
        <f t="shared" si="5"/>
        <v>53</v>
      </c>
      <c r="R62" s="73">
        <f t="shared" si="6"/>
        <v>41</v>
      </c>
      <c r="S62" s="73">
        <f t="shared" si="7"/>
        <v>121</v>
      </c>
      <c r="T62" s="75">
        <f t="shared" si="8"/>
        <v>748</v>
      </c>
    </row>
    <row r="63" spans="1:20" ht="24.95" customHeight="1" x14ac:dyDescent="0.2">
      <c r="A63" s="72" t="s">
        <v>180</v>
      </c>
      <c r="B63" s="72" t="s">
        <v>208</v>
      </c>
      <c r="C63" s="73">
        <v>634</v>
      </c>
      <c r="D63" s="73">
        <v>791</v>
      </c>
      <c r="E63" s="73">
        <v>433</v>
      </c>
      <c r="F63" s="73">
        <v>152</v>
      </c>
      <c r="G63" s="73">
        <v>1747</v>
      </c>
      <c r="H63" s="74">
        <f t="shared" si="1"/>
        <v>3757</v>
      </c>
      <c r="I63" s="220">
        <v>1054</v>
      </c>
      <c r="J63" s="220">
        <v>1261</v>
      </c>
      <c r="K63" s="220">
        <v>694</v>
      </c>
      <c r="L63" s="220">
        <v>245</v>
      </c>
      <c r="M63" s="220">
        <v>2800</v>
      </c>
      <c r="N63" s="263">
        <f t="shared" si="2"/>
        <v>6054</v>
      </c>
      <c r="O63" s="73">
        <f t="shared" si="3"/>
        <v>1688</v>
      </c>
      <c r="P63" s="73">
        <f t="shared" si="4"/>
        <v>2052</v>
      </c>
      <c r="Q63" s="73">
        <f t="shared" si="5"/>
        <v>1127</v>
      </c>
      <c r="R63" s="73">
        <f t="shared" si="6"/>
        <v>397</v>
      </c>
      <c r="S63" s="73">
        <f t="shared" si="7"/>
        <v>4547</v>
      </c>
      <c r="T63" s="75">
        <f t="shared" si="8"/>
        <v>9811</v>
      </c>
    </row>
    <row r="64" spans="1:20" ht="24.95" customHeight="1" x14ac:dyDescent="0.2">
      <c r="A64" s="72" t="s">
        <v>181</v>
      </c>
      <c r="B64" s="72" t="s">
        <v>70</v>
      </c>
      <c r="C64" s="73">
        <v>1097</v>
      </c>
      <c r="D64" s="73">
        <v>285</v>
      </c>
      <c r="E64" s="73">
        <v>131</v>
      </c>
      <c r="F64" s="76">
        <v>85</v>
      </c>
      <c r="G64" s="73">
        <v>332</v>
      </c>
      <c r="H64" s="74">
        <f t="shared" si="1"/>
        <v>1930</v>
      </c>
      <c r="I64" s="73">
        <v>1596</v>
      </c>
      <c r="J64" s="73">
        <v>406</v>
      </c>
      <c r="K64" s="73">
        <v>188</v>
      </c>
      <c r="L64" s="73">
        <v>122</v>
      </c>
      <c r="M64" s="73">
        <v>476</v>
      </c>
      <c r="N64" s="263">
        <f t="shared" si="2"/>
        <v>2788</v>
      </c>
      <c r="O64" s="73">
        <f t="shared" si="3"/>
        <v>2693</v>
      </c>
      <c r="P64" s="73">
        <f t="shared" si="4"/>
        <v>691</v>
      </c>
      <c r="Q64" s="73">
        <f t="shared" si="5"/>
        <v>319</v>
      </c>
      <c r="R64" s="73">
        <f t="shared" si="6"/>
        <v>207</v>
      </c>
      <c r="S64" s="73">
        <f t="shared" si="7"/>
        <v>808</v>
      </c>
      <c r="T64" s="75">
        <f t="shared" si="8"/>
        <v>4718</v>
      </c>
    </row>
    <row r="65" spans="1:20" ht="12.75" customHeight="1" x14ac:dyDescent="0.2">
      <c r="A65" s="72" t="s">
        <v>182</v>
      </c>
      <c r="B65" s="72" t="s">
        <v>71</v>
      </c>
      <c r="C65" s="76">
        <v>56</v>
      </c>
      <c r="D65" s="76">
        <v>12</v>
      </c>
      <c r="E65" s="76">
        <v>8</v>
      </c>
      <c r="F65" s="76">
        <v>9</v>
      </c>
      <c r="G65" s="76">
        <v>13</v>
      </c>
      <c r="H65" s="74">
        <f t="shared" si="1"/>
        <v>98</v>
      </c>
      <c r="I65" s="76">
        <v>88</v>
      </c>
      <c r="J65" s="76">
        <v>18</v>
      </c>
      <c r="K65" s="76">
        <v>12</v>
      </c>
      <c r="L65" s="76">
        <v>14</v>
      </c>
      <c r="M65" s="76">
        <v>21</v>
      </c>
      <c r="N65" s="263">
        <f t="shared" si="2"/>
        <v>153</v>
      </c>
      <c r="O65" s="73">
        <f t="shared" si="3"/>
        <v>144</v>
      </c>
      <c r="P65" s="73">
        <f t="shared" si="4"/>
        <v>30</v>
      </c>
      <c r="Q65" s="73">
        <f t="shared" si="5"/>
        <v>20</v>
      </c>
      <c r="R65" s="73">
        <f t="shared" si="6"/>
        <v>23</v>
      </c>
      <c r="S65" s="73">
        <f t="shared" si="7"/>
        <v>34</v>
      </c>
      <c r="T65" s="75">
        <f t="shared" si="8"/>
        <v>251</v>
      </c>
    </row>
    <row r="66" spans="1:20" s="78" customFormat="1" ht="24.95" customHeight="1" x14ac:dyDescent="0.2">
      <c r="A66" s="469"/>
      <c r="B66" s="469"/>
      <c r="C66" s="77">
        <f>SUM(C5:C65)</f>
        <v>435705</v>
      </c>
      <c r="D66" s="77">
        <f t="shared" ref="D66:I66" si="9">SUM(D5:D65)</f>
        <v>317273</v>
      </c>
      <c r="E66" s="77">
        <f t="shared" si="9"/>
        <v>141585</v>
      </c>
      <c r="F66" s="77">
        <f t="shared" si="9"/>
        <v>181660</v>
      </c>
      <c r="G66" s="77">
        <f t="shared" si="9"/>
        <v>366293</v>
      </c>
      <c r="H66" s="74">
        <f t="shared" si="9"/>
        <v>1442516</v>
      </c>
      <c r="I66" s="77">
        <f t="shared" si="9"/>
        <v>1052639</v>
      </c>
      <c r="J66" s="77">
        <f t="shared" ref="J66" si="10">SUM(J5:J65)</f>
        <v>711729</v>
      </c>
      <c r="K66" s="77">
        <f t="shared" ref="K66" si="11">SUM(K5:K65)</f>
        <v>318341</v>
      </c>
      <c r="L66" s="77">
        <f t="shared" ref="L66" si="12">SUM(L5:L65)</f>
        <v>364142</v>
      </c>
      <c r="M66" s="77">
        <f t="shared" ref="M66" si="13">SUM(M5:M65)</f>
        <v>768803</v>
      </c>
      <c r="N66" s="263">
        <f t="shared" ref="N66:O66" si="14">SUM(N5:N65)</f>
        <v>3215654</v>
      </c>
      <c r="O66" s="77">
        <f t="shared" si="14"/>
        <v>1488344</v>
      </c>
      <c r="P66" s="77">
        <f t="shared" ref="P66" si="15">SUM(P5:P65)</f>
        <v>1029002</v>
      </c>
      <c r="Q66" s="77">
        <f t="shared" ref="Q66" si="16">SUM(Q5:Q65)</f>
        <v>459926</v>
      </c>
      <c r="R66" s="77">
        <f t="shared" ref="R66" si="17">SUM(R5:R65)</f>
        <v>545802</v>
      </c>
      <c r="S66" s="77">
        <f t="shared" ref="S66" si="18">SUM(S5:S65)</f>
        <v>1135096</v>
      </c>
      <c r="T66" s="75">
        <f t="shared" ref="T66" si="19">SUM(T5:T65)</f>
        <v>4658170</v>
      </c>
    </row>
  </sheetData>
  <mergeCells count="11">
    <mergeCell ref="A66:B66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zoomScale="110" zoomScaleNormal="100" zoomScaleSheetLayoutView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12" sqref="N12"/>
    </sheetView>
  </sheetViews>
  <sheetFormatPr defaultColWidth="9.33203125" defaultRowHeight="15" x14ac:dyDescent="0.25"/>
  <cols>
    <col min="1" max="1" width="12.33203125" style="102" customWidth="1"/>
    <col min="2" max="2" width="27.6640625" style="139" customWidth="1"/>
    <col min="3" max="3" width="19.6640625" style="102" customWidth="1"/>
    <col min="4" max="4" width="18.33203125" style="102" customWidth="1"/>
    <col min="5" max="5" width="13.33203125" style="102" customWidth="1"/>
    <col min="6" max="6" width="17.1640625" style="102" customWidth="1"/>
    <col min="7" max="7" width="15.5" style="102" customWidth="1"/>
    <col min="8" max="8" width="20.6640625" style="102" customWidth="1"/>
    <col min="9" max="9" width="18.5" style="102" customWidth="1"/>
    <col min="10" max="10" width="15.83203125" style="84" customWidth="1"/>
    <col min="11" max="11" width="16.33203125" style="84" customWidth="1"/>
    <col min="12" max="12" width="16.1640625" style="84" customWidth="1"/>
    <col min="13" max="13" width="9.33203125" style="125" customWidth="1"/>
    <col min="14" max="16384" width="9.33203125" style="30"/>
  </cols>
  <sheetData>
    <row r="1" spans="1:13" ht="35.25" customHeight="1" x14ac:dyDescent="0.25">
      <c r="I1" s="393" t="s">
        <v>3491</v>
      </c>
      <c r="J1" s="393"/>
      <c r="K1" s="393"/>
      <c r="L1" s="393"/>
    </row>
    <row r="2" spans="1:13" s="83" customFormat="1" ht="12" x14ac:dyDescent="0.2">
      <c r="B2" s="116"/>
    </row>
    <row r="3" spans="1:13" s="140" customFormat="1" ht="18" x14ac:dyDescent="0.2">
      <c r="A3" s="496" t="s">
        <v>1827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</row>
    <row r="4" spans="1:13" s="83" customFormat="1" ht="12" x14ac:dyDescent="0.2">
      <c r="B4" s="116"/>
    </row>
    <row r="5" spans="1:13" s="155" customFormat="1" ht="103.5" customHeight="1" x14ac:dyDescent="0.2">
      <c r="A5" s="497" t="s">
        <v>114</v>
      </c>
      <c r="B5" s="170"/>
      <c r="C5" s="158" t="s">
        <v>1200</v>
      </c>
      <c r="D5" s="158" t="s">
        <v>1055</v>
      </c>
      <c r="E5" s="158" t="s">
        <v>1828</v>
      </c>
      <c r="F5" s="158" t="s">
        <v>1829</v>
      </c>
      <c r="G5" s="158" t="s">
        <v>533</v>
      </c>
      <c r="H5" s="158" t="s">
        <v>1830</v>
      </c>
      <c r="I5" s="158" t="s">
        <v>1831</v>
      </c>
      <c r="J5" s="500" t="s">
        <v>1832</v>
      </c>
      <c r="K5" s="497" t="s">
        <v>1833</v>
      </c>
      <c r="L5" s="503" t="s">
        <v>1834</v>
      </c>
    </row>
    <row r="6" spans="1:13" s="155" customFormat="1" ht="11.25" x14ac:dyDescent="0.2">
      <c r="A6" s="498"/>
      <c r="B6" s="170" t="s">
        <v>1835</v>
      </c>
      <c r="C6" s="158" t="s">
        <v>1836</v>
      </c>
      <c r="D6" s="158" t="s">
        <v>304</v>
      </c>
      <c r="E6" s="158" t="s">
        <v>304</v>
      </c>
      <c r="F6" s="158" t="s">
        <v>304</v>
      </c>
      <c r="G6" s="158" t="s">
        <v>304</v>
      </c>
      <c r="H6" s="158" t="s">
        <v>1836</v>
      </c>
      <c r="I6" s="158" t="s">
        <v>336</v>
      </c>
      <c r="J6" s="501"/>
      <c r="K6" s="498"/>
      <c r="L6" s="504"/>
    </row>
    <row r="7" spans="1:13" s="155" customFormat="1" ht="22.5" x14ac:dyDescent="0.2">
      <c r="A7" s="499"/>
      <c r="B7" s="171" t="s">
        <v>287</v>
      </c>
      <c r="C7" s="154" t="s">
        <v>1837</v>
      </c>
      <c r="D7" s="154" t="s">
        <v>1837</v>
      </c>
      <c r="E7" s="154" t="s">
        <v>1837</v>
      </c>
      <c r="F7" s="154" t="s">
        <v>1837</v>
      </c>
      <c r="G7" s="154" t="s">
        <v>1837</v>
      </c>
      <c r="H7" s="154" t="s">
        <v>1837</v>
      </c>
      <c r="I7" s="154" t="s">
        <v>1837</v>
      </c>
      <c r="J7" s="502"/>
      <c r="K7" s="499"/>
      <c r="L7" s="505"/>
    </row>
    <row r="8" spans="1:13" s="83" customFormat="1" ht="26.25" x14ac:dyDescent="0.25">
      <c r="A8" s="109" t="s">
        <v>122</v>
      </c>
      <c r="B8" s="109" t="s">
        <v>11</v>
      </c>
      <c r="C8" s="141" t="s">
        <v>507</v>
      </c>
      <c r="D8" s="141" t="s">
        <v>315</v>
      </c>
      <c r="E8" s="141" t="s">
        <v>653</v>
      </c>
      <c r="F8" s="141" t="s">
        <v>653</v>
      </c>
      <c r="G8" s="141" t="s">
        <v>315</v>
      </c>
      <c r="H8" s="141" t="s">
        <v>315</v>
      </c>
      <c r="I8" s="141" t="s">
        <v>1867</v>
      </c>
      <c r="J8" s="146">
        <v>11.79</v>
      </c>
      <c r="K8" s="142">
        <v>28</v>
      </c>
      <c r="L8" s="149">
        <v>42</v>
      </c>
      <c r="M8" s="111"/>
    </row>
    <row r="9" spans="1:13" s="83" customFormat="1" ht="26.25" x14ac:dyDescent="0.25">
      <c r="A9" s="109" t="s">
        <v>123</v>
      </c>
      <c r="B9" s="109" t="s">
        <v>12</v>
      </c>
      <c r="C9" s="141" t="s">
        <v>1226</v>
      </c>
      <c r="D9" s="141" t="s">
        <v>315</v>
      </c>
      <c r="E9" s="141" t="s">
        <v>653</v>
      </c>
      <c r="F9" s="141" t="s">
        <v>2159</v>
      </c>
      <c r="G9" s="141" t="s">
        <v>315</v>
      </c>
      <c r="H9" s="141" t="s">
        <v>315</v>
      </c>
      <c r="I9" s="141" t="s">
        <v>315</v>
      </c>
      <c r="J9" s="148">
        <v>12.23</v>
      </c>
      <c r="K9" s="143">
        <v>27.83</v>
      </c>
      <c r="L9" s="149">
        <v>43.93</v>
      </c>
      <c r="M9" s="111"/>
    </row>
    <row r="10" spans="1:13" s="83" customFormat="1" ht="26.25" x14ac:dyDescent="0.25">
      <c r="A10" s="109" t="s">
        <v>124</v>
      </c>
      <c r="B10" s="109" t="s">
        <v>13</v>
      </c>
      <c r="C10" s="141" t="s">
        <v>587</v>
      </c>
      <c r="D10" s="141" t="s">
        <v>315</v>
      </c>
      <c r="E10" s="141" t="s">
        <v>653</v>
      </c>
      <c r="F10" s="141" t="s">
        <v>653</v>
      </c>
      <c r="G10" s="141" t="s">
        <v>559</v>
      </c>
      <c r="H10" s="141" t="s">
        <v>1299</v>
      </c>
      <c r="I10" s="141" t="s">
        <v>500</v>
      </c>
      <c r="J10" s="148">
        <v>14.04</v>
      </c>
      <c r="K10" s="142">
        <v>28</v>
      </c>
      <c r="L10" s="149">
        <v>50.13</v>
      </c>
      <c r="M10" s="111"/>
    </row>
    <row r="11" spans="1:13" s="83" customFormat="1" ht="26.25" x14ac:dyDescent="0.25">
      <c r="A11" s="109" t="s">
        <v>125</v>
      </c>
      <c r="B11" s="109" t="s">
        <v>14</v>
      </c>
      <c r="C11" s="141" t="s">
        <v>1239</v>
      </c>
      <c r="D11" s="141" t="s">
        <v>315</v>
      </c>
      <c r="E11" s="141" t="s">
        <v>653</v>
      </c>
      <c r="F11" s="141" t="s">
        <v>653</v>
      </c>
      <c r="G11" s="141" t="s">
        <v>1508</v>
      </c>
      <c r="H11" s="141" t="s">
        <v>315</v>
      </c>
      <c r="I11" s="141" t="s">
        <v>324</v>
      </c>
      <c r="J11" s="148">
        <v>14.31</v>
      </c>
      <c r="K11" s="143">
        <v>27.24</v>
      </c>
      <c r="L11" s="149">
        <v>52.53</v>
      </c>
      <c r="M11" s="111"/>
    </row>
    <row r="12" spans="1:13" s="83" customFormat="1" ht="26.25" x14ac:dyDescent="0.25">
      <c r="A12" s="109" t="s">
        <v>126</v>
      </c>
      <c r="B12" s="109" t="s">
        <v>15</v>
      </c>
      <c r="C12" s="141" t="s">
        <v>2655</v>
      </c>
      <c r="D12" s="141" t="s">
        <v>315</v>
      </c>
      <c r="E12" s="141" t="s">
        <v>3178</v>
      </c>
      <c r="F12" s="141" t="s">
        <v>2178</v>
      </c>
      <c r="G12" s="141" t="s">
        <v>375</v>
      </c>
      <c r="H12" s="141" t="s">
        <v>315</v>
      </c>
      <c r="I12" s="141" t="s">
        <v>507</v>
      </c>
      <c r="J12" s="148">
        <v>11.62</v>
      </c>
      <c r="K12" s="143">
        <v>21.46</v>
      </c>
      <c r="L12" s="149">
        <v>54.15</v>
      </c>
      <c r="M12" s="111"/>
    </row>
    <row r="13" spans="1:13" s="83" customFormat="1" ht="26.25" x14ac:dyDescent="0.25">
      <c r="A13" s="109" t="s">
        <v>127</v>
      </c>
      <c r="B13" s="109" t="s">
        <v>16</v>
      </c>
      <c r="C13" s="141" t="s">
        <v>2693</v>
      </c>
      <c r="D13" s="141" t="s">
        <v>315</v>
      </c>
      <c r="E13" s="141" t="s">
        <v>2188</v>
      </c>
      <c r="F13" s="141" t="s">
        <v>2188</v>
      </c>
      <c r="G13" s="141" t="s">
        <v>1456</v>
      </c>
      <c r="H13" s="141" t="s">
        <v>315</v>
      </c>
      <c r="I13" s="141" t="s">
        <v>1323</v>
      </c>
      <c r="J13" s="148">
        <v>14.37</v>
      </c>
      <c r="K13" s="142">
        <v>23.99</v>
      </c>
      <c r="L13" s="149">
        <v>59.89</v>
      </c>
      <c r="M13" s="111"/>
    </row>
    <row r="14" spans="1:13" s="83" customFormat="1" x14ac:dyDescent="0.25">
      <c r="A14" s="109" t="s">
        <v>128</v>
      </c>
      <c r="B14" s="109" t="s">
        <v>17</v>
      </c>
      <c r="C14" s="141" t="s">
        <v>2644</v>
      </c>
      <c r="D14" s="141" t="s">
        <v>315</v>
      </c>
      <c r="E14" s="141" t="s">
        <v>3179</v>
      </c>
      <c r="F14" s="141" t="s">
        <v>653</v>
      </c>
      <c r="G14" s="141" t="s">
        <v>2061</v>
      </c>
      <c r="H14" s="141" t="s">
        <v>315</v>
      </c>
      <c r="I14" s="141" t="s">
        <v>315</v>
      </c>
      <c r="J14" s="148">
        <v>11.82</v>
      </c>
      <c r="K14" s="143">
        <v>12.97</v>
      </c>
      <c r="L14" s="149">
        <v>91.13</v>
      </c>
      <c r="M14" s="111"/>
    </row>
    <row r="15" spans="1:13" s="83" customFormat="1" ht="26.25" x14ac:dyDescent="0.25">
      <c r="A15" s="109" t="s">
        <v>129</v>
      </c>
      <c r="B15" s="109" t="s">
        <v>18</v>
      </c>
      <c r="C15" s="141" t="s">
        <v>2711</v>
      </c>
      <c r="D15" s="141" t="s">
        <v>315</v>
      </c>
      <c r="E15" s="141" t="s">
        <v>3180</v>
      </c>
      <c r="F15" s="141" t="s">
        <v>688</v>
      </c>
      <c r="G15" s="141" t="s">
        <v>612</v>
      </c>
      <c r="H15" s="141" t="s">
        <v>529</v>
      </c>
      <c r="I15" s="141" t="s">
        <v>1896</v>
      </c>
      <c r="J15" s="148">
        <v>14.75</v>
      </c>
      <c r="K15" s="143">
        <v>25.46</v>
      </c>
      <c r="L15" s="149">
        <v>57.93</v>
      </c>
      <c r="M15" s="111"/>
    </row>
    <row r="16" spans="1:13" s="83" customFormat="1" x14ac:dyDescent="0.25">
      <c r="A16" s="109" t="s">
        <v>130</v>
      </c>
      <c r="B16" s="109" t="s">
        <v>19</v>
      </c>
      <c r="C16" s="141" t="s">
        <v>1286</v>
      </c>
      <c r="D16" s="141" t="s">
        <v>315</v>
      </c>
      <c r="E16" s="141" t="s">
        <v>3181</v>
      </c>
      <c r="F16" s="141" t="s">
        <v>653</v>
      </c>
      <c r="G16" s="141" t="s">
        <v>2068</v>
      </c>
      <c r="H16" s="141" t="s">
        <v>315</v>
      </c>
      <c r="I16" s="141" t="s">
        <v>367</v>
      </c>
      <c r="J16" s="148">
        <v>11.85</v>
      </c>
      <c r="K16" s="144">
        <v>25.1</v>
      </c>
      <c r="L16" s="149">
        <v>47.22</v>
      </c>
      <c r="M16" s="111"/>
    </row>
    <row r="17" spans="1:13" s="83" customFormat="1" x14ac:dyDescent="0.25">
      <c r="A17" s="109" t="s">
        <v>131</v>
      </c>
      <c r="B17" s="109" t="s">
        <v>20</v>
      </c>
      <c r="C17" s="141" t="s">
        <v>315</v>
      </c>
      <c r="D17" s="141" t="s">
        <v>315</v>
      </c>
      <c r="E17" s="141" t="s">
        <v>3182</v>
      </c>
      <c r="F17" s="141" t="s">
        <v>653</v>
      </c>
      <c r="G17" s="141" t="s">
        <v>2035</v>
      </c>
      <c r="H17" s="141" t="s">
        <v>315</v>
      </c>
      <c r="I17" s="141" t="s">
        <v>1904</v>
      </c>
      <c r="J17" s="148">
        <v>10.45</v>
      </c>
      <c r="K17" s="142">
        <v>28</v>
      </c>
      <c r="L17" s="149">
        <v>37.32</v>
      </c>
      <c r="M17" s="111"/>
    </row>
    <row r="18" spans="1:13" s="83" customFormat="1" x14ac:dyDescent="0.25">
      <c r="A18" s="109" t="s">
        <v>132</v>
      </c>
      <c r="B18" s="109" t="s">
        <v>21</v>
      </c>
      <c r="C18" s="141" t="s">
        <v>2725</v>
      </c>
      <c r="D18" s="141" t="s">
        <v>315</v>
      </c>
      <c r="E18" s="141" t="s">
        <v>3183</v>
      </c>
      <c r="F18" s="141" t="s">
        <v>653</v>
      </c>
      <c r="G18" s="141" t="s">
        <v>585</v>
      </c>
      <c r="H18" s="141" t="s">
        <v>315</v>
      </c>
      <c r="I18" s="141" t="s">
        <v>351</v>
      </c>
      <c r="J18" s="146">
        <v>12.56</v>
      </c>
      <c r="K18" s="142">
        <v>28</v>
      </c>
      <c r="L18" s="150">
        <v>44.86</v>
      </c>
      <c r="M18" s="111"/>
    </row>
    <row r="19" spans="1:13" s="83" customFormat="1" x14ac:dyDescent="0.25">
      <c r="A19" s="109" t="s">
        <v>133</v>
      </c>
      <c r="B19" s="109" t="s">
        <v>22</v>
      </c>
      <c r="C19" s="141" t="s">
        <v>2730</v>
      </c>
      <c r="D19" s="141" t="s">
        <v>315</v>
      </c>
      <c r="E19" s="141" t="s">
        <v>849</v>
      </c>
      <c r="F19" s="141" t="s">
        <v>653</v>
      </c>
      <c r="G19" s="141" t="s">
        <v>2073</v>
      </c>
      <c r="H19" s="141" t="s">
        <v>315</v>
      </c>
      <c r="I19" s="141" t="s">
        <v>1914</v>
      </c>
      <c r="J19" s="148">
        <v>13.44</v>
      </c>
      <c r="K19" s="142">
        <v>28</v>
      </c>
      <c r="L19" s="149">
        <v>47.99</v>
      </c>
      <c r="M19" s="111"/>
    </row>
    <row r="20" spans="1:13" s="83" customFormat="1" x14ac:dyDescent="0.25">
      <c r="A20" s="109" t="s">
        <v>134</v>
      </c>
      <c r="B20" s="109" t="s">
        <v>23</v>
      </c>
      <c r="C20" s="141" t="s">
        <v>2086</v>
      </c>
      <c r="D20" s="141" t="s">
        <v>315</v>
      </c>
      <c r="E20" s="141" t="s">
        <v>3184</v>
      </c>
      <c r="F20" s="141" t="s">
        <v>2221</v>
      </c>
      <c r="G20" s="141" t="s">
        <v>315</v>
      </c>
      <c r="H20" s="141" t="s">
        <v>315</v>
      </c>
      <c r="I20" s="141" t="s">
        <v>315</v>
      </c>
      <c r="J20" s="148">
        <v>7.02</v>
      </c>
      <c r="K20" s="143">
        <v>12.76</v>
      </c>
      <c r="L20" s="149">
        <v>55</v>
      </c>
      <c r="M20" s="111"/>
    </row>
    <row r="21" spans="1:13" s="83" customFormat="1" ht="51.75" x14ac:dyDescent="0.25">
      <c r="A21" s="109" t="s">
        <v>135</v>
      </c>
      <c r="B21" s="109" t="s">
        <v>24</v>
      </c>
      <c r="C21" s="141" t="s">
        <v>567</v>
      </c>
      <c r="D21" s="141" t="s">
        <v>315</v>
      </c>
      <c r="E21" s="141" t="s">
        <v>3185</v>
      </c>
      <c r="F21" s="141" t="s">
        <v>653</v>
      </c>
      <c r="G21" s="141" t="s">
        <v>462</v>
      </c>
      <c r="H21" s="141" t="s">
        <v>315</v>
      </c>
      <c r="I21" s="141" t="s">
        <v>1917</v>
      </c>
      <c r="J21" s="148">
        <v>12.13</v>
      </c>
      <c r="K21" s="142">
        <v>28</v>
      </c>
      <c r="L21" s="149">
        <v>43.33</v>
      </c>
      <c r="M21" s="111"/>
    </row>
    <row r="22" spans="1:13" s="83" customFormat="1" ht="26.25" x14ac:dyDescent="0.25">
      <c r="A22" s="109" t="s">
        <v>136</v>
      </c>
      <c r="B22" s="109" t="s">
        <v>25</v>
      </c>
      <c r="C22" s="141" t="s">
        <v>500</v>
      </c>
      <c r="D22" s="141" t="s">
        <v>315</v>
      </c>
      <c r="E22" s="141" t="s">
        <v>3186</v>
      </c>
      <c r="F22" s="141" t="s">
        <v>2229</v>
      </c>
      <c r="G22" s="141" t="s">
        <v>1663</v>
      </c>
      <c r="H22" s="141" t="s">
        <v>315</v>
      </c>
      <c r="I22" s="141" t="s">
        <v>315</v>
      </c>
      <c r="J22" s="148">
        <v>7.12</v>
      </c>
      <c r="K22" s="143">
        <v>12.53</v>
      </c>
      <c r="L22" s="149">
        <v>56.83</v>
      </c>
      <c r="M22" s="111"/>
    </row>
    <row r="23" spans="1:13" s="83" customFormat="1" x14ac:dyDescent="0.25">
      <c r="A23" s="109" t="s">
        <v>137</v>
      </c>
      <c r="B23" s="109" t="s">
        <v>26</v>
      </c>
      <c r="C23" s="141" t="s">
        <v>474</v>
      </c>
      <c r="D23" s="141" t="s">
        <v>315</v>
      </c>
      <c r="E23" s="141" t="s">
        <v>891</v>
      </c>
      <c r="F23" s="141" t="s">
        <v>735</v>
      </c>
      <c r="G23" s="141" t="s">
        <v>1456</v>
      </c>
      <c r="H23" s="141" t="s">
        <v>315</v>
      </c>
      <c r="I23" s="141" t="s">
        <v>1921</v>
      </c>
      <c r="J23" s="148">
        <v>9.5399999999999991</v>
      </c>
      <c r="K23" s="143">
        <v>24.92</v>
      </c>
      <c r="L23" s="149">
        <v>38.299999999999997</v>
      </c>
      <c r="M23" s="111"/>
    </row>
    <row r="24" spans="1:13" s="83" customFormat="1" x14ac:dyDescent="0.25">
      <c r="A24" s="109" t="s">
        <v>138</v>
      </c>
      <c r="B24" s="109" t="s">
        <v>27</v>
      </c>
      <c r="C24" s="141" t="s">
        <v>1642</v>
      </c>
      <c r="D24" s="141" t="s">
        <v>315</v>
      </c>
      <c r="E24" s="141" t="s">
        <v>3187</v>
      </c>
      <c r="F24" s="141" t="s">
        <v>653</v>
      </c>
      <c r="G24" s="141" t="s">
        <v>1711</v>
      </c>
      <c r="H24" s="141" t="s">
        <v>315</v>
      </c>
      <c r="I24" s="141" t="s">
        <v>403</v>
      </c>
      <c r="J24" s="148">
        <v>12.56</v>
      </c>
      <c r="K24" s="143">
        <v>24.48</v>
      </c>
      <c r="L24" s="149">
        <v>51.31</v>
      </c>
      <c r="M24" s="111"/>
    </row>
    <row r="25" spans="1:13" s="83" customFormat="1" x14ac:dyDescent="0.25">
      <c r="A25" s="109" t="s">
        <v>139</v>
      </c>
      <c r="B25" s="109" t="s">
        <v>28</v>
      </c>
      <c r="C25" s="141" t="s">
        <v>612</v>
      </c>
      <c r="D25" s="141" t="s">
        <v>315</v>
      </c>
      <c r="E25" s="141" t="s">
        <v>1855</v>
      </c>
      <c r="F25" s="141" t="s">
        <v>653</v>
      </c>
      <c r="G25" s="141" t="s">
        <v>2086</v>
      </c>
      <c r="H25" s="141" t="s">
        <v>315</v>
      </c>
      <c r="I25" s="141" t="s">
        <v>933</v>
      </c>
      <c r="J25" s="148">
        <v>11.17</v>
      </c>
      <c r="K25" s="143">
        <v>24.62</v>
      </c>
      <c r="L25" s="149">
        <v>45.38</v>
      </c>
      <c r="M25" s="111"/>
    </row>
    <row r="26" spans="1:13" s="83" customFormat="1" ht="51.75" x14ac:dyDescent="0.25">
      <c r="A26" s="109" t="s">
        <v>140</v>
      </c>
      <c r="B26" s="109" t="s">
        <v>29</v>
      </c>
      <c r="C26" s="141" t="s">
        <v>509</v>
      </c>
      <c r="D26" s="141" t="s">
        <v>315</v>
      </c>
      <c r="E26" s="141" t="s">
        <v>3188</v>
      </c>
      <c r="F26" s="141" t="s">
        <v>653</v>
      </c>
      <c r="G26" s="141" t="s">
        <v>2086</v>
      </c>
      <c r="H26" s="141" t="s">
        <v>315</v>
      </c>
      <c r="I26" s="141" t="s">
        <v>599</v>
      </c>
      <c r="J26" s="148">
        <v>12.55</v>
      </c>
      <c r="K26" s="144">
        <v>24.2</v>
      </c>
      <c r="L26" s="149">
        <v>51.84</v>
      </c>
      <c r="M26" s="111"/>
    </row>
    <row r="27" spans="1:13" s="83" customFormat="1" x14ac:dyDescent="0.25">
      <c r="A27" s="109" t="s">
        <v>141</v>
      </c>
      <c r="B27" s="109" t="s">
        <v>30</v>
      </c>
      <c r="C27" s="141" t="s">
        <v>2785</v>
      </c>
      <c r="D27" s="141" t="s">
        <v>315</v>
      </c>
      <c r="E27" s="141" t="s">
        <v>3189</v>
      </c>
      <c r="F27" s="141" t="s">
        <v>2259</v>
      </c>
      <c r="G27" s="141" t="s">
        <v>2091</v>
      </c>
      <c r="H27" s="141" t="s">
        <v>315</v>
      </c>
      <c r="I27" s="141" t="s">
        <v>1668</v>
      </c>
      <c r="J27" s="146">
        <v>10.6</v>
      </c>
      <c r="K27" s="143">
        <v>24.28</v>
      </c>
      <c r="L27" s="149">
        <v>43.64</v>
      </c>
      <c r="M27" s="111"/>
    </row>
    <row r="28" spans="1:13" s="83" customFormat="1" x14ac:dyDescent="0.25">
      <c r="A28" s="109" t="s">
        <v>142</v>
      </c>
      <c r="B28" s="109" t="s">
        <v>31</v>
      </c>
      <c r="C28" s="141" t="s">
        <v>2795</v>
      </c>
      <c r="D28" s="141" t="s">
        <v>315</v>
      </c>
      <c r="E28" s="141" t="s">
        <v>3185</v>
      </c>
      <c r="F28" s="141" t="s">
        <v>2270</v>
      </c>
      <c r="G28" s="141" t="s">
        <v>2095</v>
      </c>
      <c r="H28" s="141" t="s">
        <v>315</v>
      </c>
      <c r="I28" s="141" t="s">
        <v>1941</v>
      </c>
      <c r="J28" s="148">
        <v>11.38</v>
      </c>
      <c r="K28" s="143">
        <v>24.82</v>
      </c>
      <c r="L28" s="149">
        <v>45.85</v>
      </c>
      <c r="M28" s="111"/>
    </row>
    <row r="29" spans="1:13" s="83" customFormat="1" x14ac:dyDescent="0.25">
      <c r="A29" s="109" t="s">
        <v>143</v>
      </c>
      <c r="B29" s="109" t="s">
        <v>32</v>
      </c>
      <c r="C29" s="141" t="s">
        <v>361</v>
      </c>
      <c r="D29" s="141" t="s">
        <v>315</v>
      </c>
      <c r="E29" s="141" t="s">
        <v>1839</v>
      </c>
      <c r="F29" s="141" t="s">
        <v>2278</v>
      </c>
      <c r="G29" s="141" t="s">
        <v>315</v>
      </c>
      <c r="H29" s="141" t="s">
        <v>315</v>
      </c>
      <c r="I29" s="141" t="s">
        <v>1380</v>
      </c>
      <c r="J29" s="148">
        <v>11.84</v>
      </c>
      <c r="K29" s="143">
        <v>23.91</v>
      </c>
      <c r="L29" s="149">
        <v>49.53</v>
      </c>
      <c r="M29" s="111"/>
    </row>
    <row r="30" spans="1:13" s="83" customFormat="1" ht="26.25" x14ac:dyDescent="0.25">
      <c r="A30" s="109" t="s">
        <v>144</v>
      </c>
      <c r="B30" s="109" t="s">
        <v>33</v>
      </c>
      <c r="C30" s="141" t="s">
        <v>423</v>
      </c>
      <c r="D30" s="141" t="s">
        <v>315</v>
      </c>
      <c r="E30" s="141" t="s">
        <v>653</v>
      </c>
      <c r="F30" s="141" t="s">
        <v>653</v>
      </c>
      <c r="G30" s="141" t="s">
        <v>315</v>
      </c>
      <c r="H30" s="141" t="s">
        <v>315</v>
      </c>
      <c r="I30" s="141" t="s">
        <v>324</v>
      </c>
      <c r="J30" s="148">
        <v>12.84</v>
      </c>
      <c r="K30" s="143">
        <v>24.96</v>
      </c>
      <c r="L30" s="149">
        <v>51.45</v>
      </c>
      <c r="M30" s="111"/>
    </row>
    <row r="31" spans="1:13" s="83" customFormat="1" x14ac:dyDescent="0.25">
      <c r="A31" s="109" t="s">
        <v>145</v>
      </c>
      <c r="B31" s="109" t="s">
        <v>34</v>
      </c>
      <c r="C31" s="141" t="s">
        <v>2818</v>
      </c>
      <c r="D31" s="141" t="s">
        <v>315</v>
      </c>
      <c r="E31" s="141" t="s">
        <v>653</v>
      </c>
      <c r="F31" s="141" t="s">
        <v>1846</v>
      </c>
      <c r="G31" s="141" t="s">
        <v>2097</v>
      </c>
      <c r="H31" s="141" t="s">
        <v>315</v>
      </c>
      <c r="I31" s="141" t="s">
        <v>500</v>
      </c>
      <c r="J31" s="148">
        <v>13.79</v>
      </c>
      <c r="K31" s="143">
        <v>25.19</v>
      </c>
      <c r="L31" s="149">
        <v>54.73</v>
      </c>
      <c r="M31" s="111"/>
    </row>
    <row r="32" spans="1:13" s="83" customFormat="1" x14ac:dyDescent="0.25">
      <c r="A32" s="109" t="s">
        <v>146</v>
      </c>
      <c r="B32" s="109" t="s">
        <v>35</v>
      </c>
      <c r="C32" s="141" t="s">
        <v>2829</v>
      </c>
      <c r="D32" s="141" t="s">
        <v>315</v>
      </c>
      <c r="E32" s="141" t="s">
        <v>1848</v>
      </c>
      <c r="F32" s="141" t="s">
        <v>601</v>
      </c>
      <c r="G32" s="141" t="s">
        <v>632</v>
      </c>
      <c r="H32" s="141" t="s">
        <v>315</v>
      </c>
      <c r="I32" s="141" t="s">
        <v>1615</v>
      </c>
      <c r="J32" s="148">
        <v>10.42</v>
      </c>
      <c r="K32" s="143">
        <v>24.87</v>
      </c>
      <c r="L32" s="150">
        <v>41.88</v>
      </c>
      <c r="M32" s="111"/>
    </row>
    <row r="33" spans="1:13" s="83" customFormat="1" x14ac:dyDescent="0.25">
      <c r="A33" s="109" t="s">
        <v>147</v>
      </c>
      <c r="B33" s="109" t="s">
        <v>36</v>
      </c>
      <c r="C33" s="141" t="s">
        <v>629</v>
      </c>
      <c r="D33" s="141" t="s">
        <v>315</v>
      </c>
      <c r="E33" s="141" t="s">
        <v>653</v>
      </c>
      <c r="F33" s="141" t="s">
        <v>653</v>
      </c>
      <c r="G33" s="141" t="s">
        <v>2103</v>
      </c>
      <c r="H33" s="141" t="s">
        <v>315</v>
      </c>
      <c r="I33" s="141" t="s">
        <v>505</v>
      </c>
      <c r="J33" s="148">
        <v>12.1</v>
      </c>
      <c r="K33" s="143">
        <v>24.53</v>
      </c>
      <c r="L33" s="149">
        <v>49.32</v>
      </c>
      <c r="M33" s="111"/>
    </row>
    <row r="34" spans="1:13" s="83" customFormat="1" x14ac:dyDescent="0.25">
      <c r="A34" s="109" t="s">
        <v>148</v>
      </c>
      <c r="B34" s="109" t="s">
        <v>37</v>
      </c>
      <c r="C34" s="141" t="s">
        <v>1427</v>
      </c>
      <c r="D34" s="141" t="s">
        <v>315</v>
      </c>
      <c r="E34" s="141" t="s">
        <v>653</v>
      </c>
      <c r="F34" s="141" t="s">
        <v>435</v>
      </c>
      <c r="G34" s="141" t="s">
        <v>375</v>
      </c>
      <c r="H34" s="141" t="s">
        <v>315</v>
      </c>
      <c r="I34" s="141" t="s">
        <v>1960</v>
      </c>
      <c r="J34" s="148">
        <v>10.119999999999999</v>
      </c>
      <c r="K34" s="143">
        <v>24.99</v>
      </c>
      <c r="L34" s="149">
        <v>40.5</v>
      </c>
      <c r="M34" s="111"/>
    </row>
    <row r="35" spans="1:13" s="83" customFormat="1" x14ac:dyDescent="0.25">
      <c r="A35" s="109" t="s">
        <v>149</v>
      </c>
      <c r="B35" s="109" t="s">
        <v>38</v>
      </c>
      <c r="C35" s="141" t="s">
        <v>2852</v>
      </c>
      <c r="D35" s="141" t="s">
        <v>315</v>
      </c>
      <c r="E35" s="141" t="s">
        <v>653</v>
      </c>
      <c r="F35" s="141" t="s">
        <v>2315</v>
      </c>
      <c r="G35" s="141" t="s">
        <v>405</v>
      </c>
      <c r="H35" s="141" t="s">
        <v>315</v>
      </c>
      <c r="I35" s="141" t="s">
        <v>351</v>
      </c>
      <c r="J35" s="148">
        <v>11.7</v>
      </c>
      <c r="K35" s="143">
        <v>24.79</v>
      </c>
      <c r="L35" s="149">
        <v>47.19</v>
      </c>
      <c r="M35" s="111"/>
    </row>
    <row r="36" spans="1:13" s="83" customFormat="1" x14ac:dyDescent="0.25">
      <c r="A36" s="109" t="s">
        <v>150</v>
      </c>
      <c r="B36" s="109" t="s">
        <v>39</v>
      </c>
      <c r="C36" s="141" t="s">
        <v>1615</v>
      </c>
      <c r="D36" s="141" t="s">
        <v>315</v>
      </c>
      <c r="E36" s="141" t="s">
        <v>653</v>
      </c>
      <c r="F36" s="141" t="s">
        <v>2325</v>
      </c>
      <c r="G36" s="141" t="s">
        <v>2111</v>
      </c>
      <c r="H36" s="141" t="s">
        <v>315</v>
      </c>
      <c r="I36" s="141" t="s">
        <v>1968</v>
      </c>
      <c r="J36" s="148">
        <v>10.16</v>
      </c>
      <c r="K36" s="144">
        <v>24.5</v>
      </c>
      <c r="L36" s="149">
        <v>41.47</v>
      </c>
      <c r="M36" s="111"/>
    </row>
    <row r="37" spans="1:13" s="83" customFormat="1" x14ac:dyDescent="0.25">
      <c r="A37" s="109" t="s">
        <v>151</v>
      </c>
      <c r="B37" s="109" t="s">
        <v>40</v>
      </c>
      <c r="C37" s="141" t="s">
        <v>1299</v>
      </c>
      <c r="D37" s="141" t="s">
        <v>315</v>
      </c>
      <c r="E37" s="141" t="s">
        <v>3190</v>
      </c>
      <c r="F37" s="141" t="s">
        <v>2330</v>
      </c>
      <c r="G37" s="141" t="s">
        <v>315</v>
      </c>
      <c r="H37" s="141" t="s">
        <v>315</v>
      </c>
      <c r="I37" s="141" t="s">
        <v>315</v>
      </c>
      <c r="J37" s="148">
        <v>8.15</v>
      </c>
      <c r="K37" s="143">
        <v>24.78</v>
      </c>
      <c r="L37" s="149">
        <v>32.909999999999997</v>
      </c>
      <c r="M37" s="111"/>
    </row>
    <row r="38" spans="1:13" s="83" customFormat="1" ht="26.25" x14ac:dyDescent="0.25">
      <c r="A38" s="109" t="s">
        <v>152</v>
      </c>
      <c r="B38" s="109" t="s">
        <v>41</v>
      </c>
      <c r="C38" s="141" t="s">
        <v>2877</v>
      </c>
      <c r="D38" s="141" t="s">
        <v>315</v>
      </c>
      <c r="E38" s="141" t="s">
        <v>984</v>
      </c>
      <c r="F38" s="141" t="s">
        <v>2339</v>
      </c>
      <c r="G38" s="141" t="s">
        <v>315</v>
      </c>
      <c r="H38" s="141" t="s">
        <v>315</v>
      </c>
      <c r="I38" s="141" t="s">
        <v>1286</v>
      </c>
      <c r="J38" s="148">
        <v>11.49</v>
      </c>
      <c r="K38" s="143">
        <v>24.68</v>
      </c>
      <c r="L38" s="149">
        <v>46.55</v>
      </c>
      <c r="M38" s="111"/>
    </row>
    <row r="39" spans="1:13" s="83" customFormat="1" x14ac:dyDescent="0.25">
      <c r="A39" s="109" t="s">
        <v>153</v>
      </c>
      <c r="B39" s="109" t="s">
        <v>42</v>
      </c>
      <c r="C39" s="141" t="s">
        <v>1239</v>
      </c>
      <c r="D39" s="141" t="s">
        <v>315</v>
      </c>
      <c r="E39" s="141" t="s">
        <v>898</v>
      </c>
      <c r="F39" s="141" t="s">
        <v>2347</v>
      </c>
      <c r="G39" s="141" t="s">
        <v>2115</v>
      </c>
      <c r="H39" s="141" t="s">
        <v>315</v>
      </c>
      <c r="I39" s="141" t="s">
        <v>1974</v>
      </c>
      <c r="J39" s="148">
        <v>13.36</v>
      </c>
      <c r="K39" s="143">
        <v>24.64</v>
      </c>
      <c r="L39" s="147">
        <v>54.21</v>
      </c>
      <c r="M39" s="111"/>
    </row>
    <row r="40" spans="1:13" s="83" customFormat="1" x14ac:dyDescent="0.25">
      <c r="A40" s="109" t="s">
        <v>154</v>
      </c>
      <c r="B40" s="109" t="s">
        <v>43</v>
      </c>
      <c r="C40" s="141" t="s">
        <v>2889</v>
      </c>
      <c r="D40" s="141" t="s">
        <v>315</v>
      </c>
      <c r="E40" s="141" t="s">
        <v>3178</v>
      </c>
      <c r="F40" s="141" t="s">
        <v>653</v>
      </c>
      <c r="G40" s="141" t="s">
        <v>315</v>
      </c>
      <c r="H40" s="141" t="s">
        <v>315</v>
      </c>
      <c r="I40" s="141" t="s">
        <v>315</v>
      </c>
      <c r="J40" s="148">
        <v>11.05</v>
      </c>
      <c r="K40" s="143">
        <v>25.07</v>
      </c>
      <c r="L40" s="149">
        <v>44.07</v>
      </c>
      <c r="M40" s="111"/>
    </row>
    <row r="41" spans="1:13" s="83" customFormat="1" x14ac:dyDescent="0.25">
      <c r="A41" s="109" t="s">
        <v>155</v>
      </c>
      <c r="B41" s="109" t="s">
        <v>44</v>
      </c>
      <c r="C41" s="141" t="s">
        <v>608</v>
      </c>
      <c r="D41" s="141" t="s">
        <v>315</v>
      </c>
      <c r="E41" s="141" t="s">
        <v>653</v>
      </c>
      <c r="F41" s="141" t="s">
        <v>2361</v>
      </c>
      <c r="G41" s="141" t="s">
        <v>315</v>
      </c>
      <c r="H41" s="141" t="s">
        <v>315</v>
      </c>
      <c r="I41" s="141" t="s">
        <v>596</v>
      </c>
      <c r="J41" s="148">
        <v>9.8800000000000008</v>
      </c>
      <c r="K41" s="143">
        <v>24.99</v>
      </c>
      <c r="L41" s="149">
        <v>39.54</v>
      </c>
      <c r="M41" s="111"/>
    </row>
    <row r="42" spans="1:13" s="83" customFormat="1" x14ac:dyDescent="0.25">
      <c r="A42" s="109" t="s">
        <v>156</v>
      </c>
      <c r="B42" s="109" t="s">
        <v>45</v>
      </c>
      <c r="C42" s="141" t="s">
        <v>1867</v>
      </c>
      <c r="D42" s="141" t="s">
        <v>315</v>
      </c>
      <c r="E42" s="141" t="s">
        <v>653</v>
      </c>
      <c r="F42" s="141" t="s">
        <v>2229</v>
      </c>
      <c r="G42" s="141" t="s">
        <v>315</v>
      </c>
      <c r="H42" s="141" t="s">
        <v>315</v>
      </c>
      <c r="I42" s="141" t="s">
        <v>570</v>
      </c>
      <c r="J42" s="146">
        <v>9.6</v>
      </c>
      <c r="K42" s="143">
        <v>24.39</v>
      </c>
      <c r="L42" s="149">
        <v>39.46</v>
      </c>
      <c r="M42" s="111"/>
    </row>
    <row r="43" spans="1:13" s="83" customFormat="1" ht="26.25" x14ac:dyDescent="0.25">
      <c r="A43" s="109" t="s">
        <v>157</v>
      </c>
      <c r="B43" s="109" t="s">
        <v>46</v>
      </c>
      <c r="C43" s="141" t="s">
        <v>2061</v>
      </c>
      <c r="D43" s="141" t="s">
        <v>315</v>
      </c>
      <c r="E43" s="141" t="s">
        <v>653</v>
      </c>
      <c r="F43" s="141" t="s">
        <v>2377</v>
      </c>
      <c r="G43" s="141" t="s">
        <v>315</v>
      </c>
      <c r="H43" s="141" t="s">
        <v>315</v>
      </c>
      <c r="I43" s="141" t="s">
        <v>1867</v>
      </c>
      <c r="J43" s="148">
        <v>9.2899999999999991</v>
      </c>
      <c r="K43" s="143">
        <v>24.54</v>
      </c>
      <c r="L43" s="149">
        <v>37.86</v>
      </c>
      <c r="M43" s="111"/>
    </row>
    <row r="44" spans="1:13" s="83" customFormat="1" x14ac:dyDescent="0.25">
      <c r="A44" s="109" t="s">
        <v>158</v>
      </c>
      <c r="B44" s="109" t="s">
        <v>47</v>
      </c>
      <c r="C44" s="141" t="s">
        <v>2922</v>
      </c>
      <c r="D44" s="141" t="s">
        <v>315</v>
      </c>
      <c r="E44" s="141" t="s">
        <v>653</v>
      </c>
      <c r="F44" s="141" t="s">
        <v>2383</v>
      </c>
      <c r="G44" s="141" t="s">
        <v>315</v>
      </c>
      <c r="H44" s="141" t="s">
        <v>315</v>
      </c>
      <c r="I44" s="141" t="s">
        <v>487</v>
      </c>
      <c r="J44" s="148">
        <v>10.7</v>
      </c>
      <c r="K44" s="143">
        <v>24.62</v>
      </c>
      <c r="L44" s="149">
        <v>43.47</v>
      </c>
      <c r="M44" s="111"/>
    </row>
    <row r="45" spans="1:13" s="83" customFormat="1" x14ac:dyDescent="0.25">
      <c r="A45" s="109" t="s">
        <v>159</v>
      </c>
      <c r="B45" s="109" t="s">
        <v>48</v>
      </c>
      <c r="C45" s="141" t="s">
        <v>2711</v>
      </c>
      <c r="D45" s="141" t="s">
        <v>315</v>
      </c>
      <c r="E45" s="141" t="s">
        <v>3191</v>
      </c>
      <c r="F45" s="141" t="s">
        <v>2392</v>
      </c>
      <c r="G45" s="141" t="s">
        <v>572</v>
      </c>
      <c r="H45" s="141" t="s">
        <v>315</v>
      </c>
      <c r="I45" s="141" t="s">
        <v>1858</v>
      </c>
      <c r="J45" s="148">
        <v>13.4</v>
      </c>
      <c r="K45" s="144">
        <v>24.19</v>
      </c>
      <c r="L45" s="149">
        <v>55.4</v>
      </c>
      <c r="M45" s="111"/>
    </row>
    <row r="46" spans="1:13" s="83" customFormat="1" x14ac:dyDescent="0.25">
      <c r="A46" s="109" t="s">
        <v>160</v>
      </c>
      <c r="B46" s="109" t="s">
        <v>49</v>
      </c>
      <c r="C46" s="141" t="s">
        <v>1239</v>
      </c>
      <c r="D46" s="141" t="s">
        <v>315</v>
      </c>
      <c r="E46" s="141" t="s">
        <v>2159</v>
      </c>
      <c r="F46" s="141" t="s">
        <v>2398</v>
      </c>
      <c r="G46" s="141" t="s">
        <v>629</v>
      </c>
      <c r="H46" s="141" t="s">
        <v>315</v>
      </c>
      <c r="I46" s="141" t="s">
        <v>509</v>
      </c>
      <c r="J46" s="148">
        <v>11.82</v>
      </c>
      <c r="K46" s="143">
        <v>24.19</v>
      </c>
      <c r="L46" s="149">
        <v>48.88</v>
      </c>
      <c r="M46" s="111"/>
    </row>
    <row r="47" spans="1:13" s="83" customFormat="1" x14ac:dyDescent="0.25">
      <c r="A47" s="109" t="s">
        <v>161</v>
      </c>
      <c r="B47" s="109" t="s">
        <v>50</v>
      </c>
      <c r="C47" s="141" t="s">
        <v>2941</v>
      </c>
      <c r="D47" s="141" t="s">
        <v>315</v>
      </c>
      <c r="E47" s="141" t="s">
        <v>3191</v>
      </c>
      <c r="F47" s="141" t="s">
        <v>2407</v>
      </c>
      <c r="G47" s="141" t="s">
        <v>315</v>
      </c>
      <c r="H47" s="141" t="s">
        <v>315</v>
      </c>
      <c r="I47" s="141" t="s">
        <v>439</v>
      </c>
      <c r="J47" s="148">
        <v>10.54</v>
      </c>
      <c r="K47" s="143">
        <v>24.79</v>
      </c>
      <c r="L47" s="149">
        <v>42.51</v>
      </c>
      <c r="M47" s="111"/>
    </row>
    <row r="48" spans="1:13" s="83" customFormat="1" x14ac:dyDescent="0.25">
      <c r="A48" s="109" t="s">
        <v>162</v>
      </c>
      <c r="B48" s="109" t="s">
        <v>51</v>
      </c>
      <c r="C48" s="141" t="s">
        <v>616</v>
      </c>
      <c r="D48" s="141" t="s">
        <v>315</v>
      </c>
      <c r="E48" s="141" t="s">
        <v>3191</v>
      </c>
      <c r="F48" s="141" t="s">
        <v>933</v>
      </c>
      <c r="G48" s="141" t="s">
        <v>315</v>
      </c>
      <c r="H48" s="141" t="s">
        <v>315</v>
      </c>
      <c r="I48" s="141" t="s">
        <v>1299</v>
      </c>
      <c r="J48" s="148">
        <v>6.55</v>
      </c>
      <c r="K48" s="143">
        <v>25.46</v>
      </c>
      <c r="L48" s="149">
        <v>25.73</v>
      </c>
      <c r="M48" s="111"/>
    </row>
    <row r="49" spans="1:13" s="83" customFormat="1" x14ac:dyDescent="0.25">
      <c r="A49" s="109" t="s">
        <v>163</v>
      </c>
      <c r="B49" s="109" t="s">
        <v>52</v>
      </c>
      <c r="C49" s="141" t="s">
        <v>2962</v>
      </c>
      <c r="D49" s="141" t="s">
        <v>315</v>
      </c>
      <c r="E49" s="141" t="s">
        <v>653</v>
      </c>
      <c r="F49" s="141" t="s">
        <v>2419</v>
      </c>
      <c r="G49" s="141" t="s">
        <v>315</v>
      </c>
      <c r="H49" s="141" t="s">
        <v>315</v>
      </c>
      <c r="I49" s="141" t="s">
        <v>413</v>
      </c>
      <c r="J49" s="148">
        <v>10.67</v>
      </c>
      <c r="K49" s="143">
        <v>24.23</v>
      </c>
      <c r="L49" s="149">
        <v>44.02</v>
      </c>
      <c r="M49" s="111"/>
    </row>
    <row r="50" spans="1:13" s="83" customFormat="1" x14ac:dyDescent="0.25">
      <c r="A50" s="109" t="s">
        <v>164</v>
      </c>
      <c r="B50" s="109" t="s">
        <v>53</v>
      </c>
      <c r="C50" s="141" t="s">
        <v>2973</v>
      </c>
      <c r="D50" s="141" t="s">
        <v>2616</v>
      </c>
      <c r="E50" s="141" t="s">
        <v>3192</v>
      </c>
      <c r="F50" s="141" t="s">
        <v>2426</v>
      </c>
      <c r="G50" s="141" t="s">
        <v>2122</v>
      </c>
      <c r="H50" s="141" t="s">
        <v>315</v>
      </c>
      <c r="I50" s="141" t="s">
        <v>500</v>
      </c>
      <c r="J50" s="148">
        <v>12.27</v>
      </c>
      <c r="K50" s="143">
        <v>24.44</v>
      </c>
      <c r="L50" s="149">
        <v>50.22</v>
      </c>
      <c r="M50" s="111"/>
    </row>
    <row r="51" spans="1:13" s="83" customFormat="1" x14ac:dyDescent="0.25">
      <c r="A51" s="109" t="s">
        <v>165</v>
      </c>
      <c r="B51" s="109" t="s">
        <v>54</v>
      </c>
      <c r="C51" s="141" t="s">
        <v>2981</v>
      </c>
      <c r="D51" s="141" t="s">
        <v>315</v>
      </c>
      <c r="E51" s="141" t="s">
        <v>1857</v>
      </c>
      <c r="F51" s="141" t="s">
        <v>653</v>
      </c>
      <c r="G51" s="141" t="s">
        <v>315</v>
      </c>
      <c r="H51" s="141" t="s">
        <v>315</v>
      </c>
      <c r="I51" s="141" t="s">
        <v>2012</v>
      </c>
      <c r="J51" s="148">
        <v>10.6</v>
      </c>
      <c r="K51" s="143">
        <v>24.84</v>
      </c>
      <c r="L51" s="149">
        <v>42.66</v>
      </c>
      <c r="M51" s="111"/>
    </row>
    <row r="52" spans="1:13" s="83" customFormat="1" x14ac:dyDescent="0.25">
      <c r="A52" s="109" t="s">
        <v>166</v>
      </c>
      <c r="B52" s="109" t="s">
        <v>55</v>
      </c>
      <c r="C52" s="141" t="s">
        <v>2852</v>
      </c>
      <c r="D52" s="141" t="s">
        <v>315</v>
      </c>
      <c r="E52" s="141" t="s">
        <v>653</v>
      </c>
      <c r="F52" s="141" t="s">
        <v>2438</v>
      </c>
      <c r="G52" s="141" t="s">
        <v>315</v>
      </c>
      <c r="H52" s="141" t="s">
        <v>315</v>
      </c>
      <c r="I52" s="141" t="s">
        <v>2014</v>
      </c>
      <c r="J52" s="148">
        <v>13.48</v>
      </c>
      <c r="K52" s="144">
        <v>25.49</v>
      </c>
      <c r="L52" s="149">
        <v>52.89</v>
      </c>
      <c r="M52" s="111"/>
    </row>
    <row r="53" spans="1:13" s="83" customFormat="1" x14ac:dyDescent="0.25">
      <c r="A53" s="109" t="s">
        <v>167</v>
      </c>
      <c r="B53" s="109" t="s">
        <v>56</v>
      </c>
      <c r="C53" s="141" t="s">
        <v>1456</v>
      </c>
      <c r="D53" s="141" t="s">
        <v>315</v>
      </c>
      <c r="E53" s="141" t="s">
        <v>3193</v>
      </c>
      <c r="F53" s="141" t="s">
        <v>1131</v>
      </c>
      <c r="G53" s="141" t="s">
        <v>2126</v>
      </c>
      <c r="H53" s="141" t="s">
        <v>315</v>
      </c>
      <c r="I53" s="141" t="s">
        <v>1299</v>
      </c>
      <c r="J53" s="148">
        <v>8.52</v>
      </c>
      <c r="K53" s="142">
        <v>24</v>
      </c>
      <c r="L53" s="149">
        <v>35.5</v>
      </c>
      <c r="M53" s="111"/>
    </row>
    <row r="54" spans="1:13" s="83" customFormat="1" x14ac:dyDescent="0.25">
      <c r="A54" s="109" t="s">
        <v>168</v>
      </c>
      <c r="B54" s="109" t="s">
        <v>57</v>
      </c>
      <c r="C54" s="141" t="s">
        <v>1323</v>
      </c>
      <c r="D54" s="141" t="s">
        <v>315</v>
      </c>
      <c r="E54" s="141" t="s">
        <v>1843</v>
      </c>
      <c r="F54" s="141" t="s">
        <v>2455</v>
      </c>
      <c r="G54" s="141" t="s">
        <v>2040</v>
      </c>
      <c r="H54" s="141" t="s">
        <v>315</v>
      </c>
      <c r="I54" s="141" t="s">
        <v>315</v>
      </c>
      <c r="J54" s="148">
        <v>11.5</v>
      </c>
      <c r="K54" s="143">
        <v>24.54</v>
      </c>
      <c r="L54" s="149">
        <v>46.86</v>
      </c>
      <c r="M54" s="111"/>
    </row>
    <row r="55" spans="1:13" s="83" customFormat="1" x14ac:dyDescent="0.25">
      <c r="A55" s="109" t="s">
        <v>169</v>
      </c>
      <c r="B55" s="109" t="s">
        <v>58</v>
      </c>
      <c r="C55" s="141" t="s">
        <v>513</v>
      </c>
      <c r="D55" s="141" t="s">
        <v>2097</v>
      </c>
      <c r="E55" s="141" t="s">
        <v>653</v>
      </c>
      <c r="F55" s="141" t="s">
        <v>2229</v>
      </c>
      <c r="G55" s="141" t="s">
        <v>315</v>
      </c>
      <c r="H55" s="141" t="s">
        <v>315</v>
      </c>
      <c r="I55" s="141" t="s">
        <v>315</v>
      </c>
      <c r="J55" s="148">
        <v>9.81</v>
      </c>
      <c r="K55" s="143">
        <v>24.45</v>
      </c>
      <c r="L55" s="149">
        <v>40.119999999999997</v>
      </c>
      <c r="M55" s="111"/>
    </row>
    <row r="56" spans="1:13" s="83" customFormat="1" x14ac:dyDescent="0.25">
      <c r="A56" s="109" t="s">
        <v>170</v>
      </c>
      <c r="B56" s="109" t="s">
        <v>59</v>
      </c>
      <c r="C56" s="141" t="s">
        <v>511</v>
      </c>
      <c r="D56" s="141" t="s">
        <v>315</v>
      </c>
      <c r="E56" s="141" t="s">
        <v>993</v>
      </c>
      <c r="F56" s="141" t="s">
        <v>2469</v>
      </c>
      <c r="G56" s="141" t="s">
        <v>315</v>
      </c>
      <c r="H56" s="141" t="s">
        <v>315</v>
      </c>
      <c r="I56" s="141" t="s">
        <v>498</v>
      </c>
      <c r="J56" s="148">
        <v>10.72</v>
      </c>
      <c r="K56" s="142">
        <v>24.02</v>
      </c>
      <c r="L56" s="149">
        <v>44.63</v>
      </c>
      <c r="M56" s="111"/>
    </row>
    <row r="57" spans="1:13" s="83" customFormat="1" x14ac:dyDescent="0.25">
      <c r="A57" s="109" t="s">
        <v>171</v>
      </c>
      <c r="B57" s="109" t="s">
        <v>60</v>
      </c>
      <c r="C57" s="141" t="s">
        <v>3032</v>
      </c>
      <c r="D57" s="141" t="s">
        <v>315</v>
      </c>
      <c r="E57" s="141" t="s">
        <v>653</v>
      </c>
      <c r="F57" s="141" t="s">
        <v>1849</v>
      </c>
      <c r="G57" s="141" t="s">
        <v>315</v>
      </c>
      <c r="H57" s="141" t="s">
        <v>315</v>
      </c>
      <c r="I57" s="141" t="s">
        <v>1226</v>
      </c>
      <c r="J57" s="148">
        <v>13.56</v>
      </c>
      <c r="K57" s="143">
        <v>24.9</v>
      </c>
      <c r="L57" s="149">
        <v>54.44</v>
      </c>
      <c r="M57" s="111"/>
    </row>
    <row r="58" spans="1:13" s="83" customFormat="1" x14ac:dyDescent="0.25">
      <c r="A58" s="109" t="s">
        <v>172</v>
      </c>
      <c r="B58" s="109" t="s">
        <v>61</v>
      </c>
      <c r="C58" s="141" t="s">
        <v>3043</v>
      </c>
      <c r="D58" s="141" t="s">
        <v>315</v>
      </c>
      <c r="E58" s="141" t="s">
        <v>653</v>
      </c>
      <c r="F58" s="141" t="s">
        <v>2486</v>
      </c>
      <c r="G58" s="141" t="s">
        <v>2086</v>
      </c>
      <c r="H58" s="141" t="s">
        <v>315</v>
      </c>
      <c r="I58" s="141" t="s">
        <v>1313</v>
      </c>
      <c r="J58" s="148">
        <v>8.56</v>
      </c>
      <c r="K58" s="143">
        <v>25.13</v>
      </c>
      <c r="L58" s="150">
        <v>34.07</v>
      </c>
      <c r="M58" s="111"/>
    </row>
    <row r="59" spans="1:13" s="83" customFormat="1" x14ac:dyDescent="0.25">
      <c r="A59" s="109" t="s">
        <v>173</v>
      </c>
      <c r="B59" s="109" t="s">
        <v>62</v>
      </c>
      <c r="C59" s="141" t="s">
        <v>559</v>
      </c>
      <c r="D59" s="141" t="s">
        <v>315</v>
      </c>
      <c r="E59" s="141" t="s">
        <v>3190</v>
      </c>
      <c r="F59" s="141" t="s">
        <v>653</v>
      </c>
      <c r="G59" s="141" t="s">
        <v>2040</v>
      </c>
      <c r="H59" s="141" t="s">
        <v>315</v>
      </c>
      <c r="I59" s="141" t="s">
        <v>423</v>
      </c>
      <c r="J59" s="148">
        <v>11.23</v>
      </c>
      <c r="K59" s="143">
        <v>24.03</v>
      </c>
      <c r="L59" s="149">
        <v>46.71</v>
      </c>
      <c r="M59" s="111"/>
    </row>
    <row r="60" spans="1:13" s="83" customFormat="1" ht="26.25" x14ac:dyDescent="0.25">
      <c r="A60" s="109" t="s">
        <v>174</v>
      </c>
      <c r="B60" s="109" t="s">
        <v>63</v>
      </c>
      <c r="C60" s="141" t="s">
        <v>3062</v>
      </c>
      <c r="D60" s="141" t="s">
        <v>315</v>
      </c>
      <c r="E60" s="141" t="s">
        <v>653</v>
      </c>
      <c r="F60" s="141" t="s">
        <v>653</v>
      </c>
      <c r="G60" s="141" t="s">
        <v>315</v>
      </c>
      <c r="H60" s="141" t="s">
        <v>315</v>
      </c>
      <c r="I60" s="141" t="s">
        <v>315</v>
      </c>
      <c r="J60" s="148">
        <v>12.05</v>
      </c>
      <c r="K60" s="144">
        <v>27.36</v>
      </c>
      <c r="L60" s="149">
        <v>44.03</v>
      </c>
      <c r="M60" s="111"/>
    </row>
    <row r="61" spans="1:13" s="83" customFormat="1" ht="39" x14ac:dyDescent="0.25">
      <c r="A61" s="109" t="s">
        <v>175</v>
      </c>
      <c r="B61" s="109" t="s">
        <v>64</v>
      </c>
      <c r="C61" s="141" t="s">
        <v>1711</v>
      </c>
      <c r="D61" s="141" t="s">
        <v>315</v>
      </c>
      <c r="E61" s="141" t="s">
        <v>653</v>
      </c>
      <c r="F61" s="141" t="s">
        <v>653</v>
      </c>
      <c r="G61" s="141" t="s">
        <v>591</v>
      </c>
      <c r="H61" s="141" t="s">
        <v>315</v>
      </c>
      <c r="I61" s="141" t="s">
        <v>2035</v>
      </c>
      <c r="J61" s="146">
        <v>10.49</v>
      </c>
      <c r="K61" s="143">
        <v>27.77</v>
      </c>
      <c r="L61" s="150">
        <v>37.78</v>
      </c>
      <c r="M61" s="111"/>
    </row>
    <row r="62" spans="1:13" s="83" customFormat="1" ht="39" x14ac:dyDescent="0.25">
      <c r="A62" s="109" t="s">
        <v>176</v>
      </c>
      <c r="B62" s="109" t="s">
        <v>65</v>
      </c>
      <c r="C62" s="141" t="s">
        <v>1516</v>
      </c>
      <c r="D62" s="141" t="s">
        <v>315</v>
      </c>
      <c r="E62" s="141" t="s">
        <v>3194</v>
      </c>
      <c r="F62" s="141" t="s">
        <v>653</v>
      </c>
      <c r="G62" s="141" t="s">
        <v>2137</v>
      </c>
      <c r="H62" s="141" t="s">
        <v>315</v>
      </c>
      <c r="I62" s="141" t="s">
        <v>1896</v>
      </c>
      <c r="J62" s="148">
        <v>12.67</v>
      </c>
      <c r="K62" s="142">
        <v>28</v>
      </c>
      <c r="L62" s="149">
        <v>45.26</v>
      </c>
      <c r="M62" s="111"/>
    </row>
    <row r="63" spans="1:13" s="83" customFormat="1" ht="39" x14ac:dyDescent="0.25">
      <c r="A63" s="109" t="s">
        <v>177</v>
      </c>
      <c r="B63" s="109" t="s">
        <v>66</v>
      </c>
      <c r="C63" s="141" t="s">
        <v>3077</v>
      </c>
      <c r="D63" s="141" t="s">
        <v>315</v>
      </c>
      <c r="E63" s="141" t="s">
        <v>653</v>
      </c>
      <c r="F63" s="141" t="s">
        <v>653</v>
      </c>
      <c r="G63" s="141" t="s">
        <v>2139</v>
      </c>
      <c r="H63" s="141" t="s">
        <v>315</v>
      </c>
      <c r="I63" s="141" t="s">
        <v>2040</v>
      </c>
      <c r="J63" s="148">
        <v>13.11</v>
      </c>
      <c r="K63" s="142">
        <v>28</v>
      </c>
      <c r="L63" s="149">
        <v>46.82</v>
      </c>
      <c r="M63" s="111"/>
    </row>
    <row r="64" spans="1:13" s="83" customFormat="1" ht="39" x14ac:dyDescent="0.25">
      <c r="A64" s="109" t="s">
        <v>178</v>
      </c>
      <c r="B64" s="109" t="s">
        <v>67</v>
      </c>
      <c r="C64" s="141" t="s">
        <v>315</v>
      </c>
      <c r="D64" s="141" t="s">
        <v>2644</v>
      </c>
      <c r="E64" s="141" t="s">
        <v>3195</v>
      </c>
      <c r="F64" s="141" t="s">
        <v>653</v>
      </c>
      <c r="G64" s="141" t="s">
        <v>2141</v>
      </c>
      <c r="H64" s="141" t="s">
        <v>315</v>
      </c>
      <c r="I64" s="141" t="s">
        <v>513</v>
      </c>
      <c r="J64" s="148">
        <v>12.62</v>
      </c>
      <c r="K64" s="142">
        <v>28</v>
      </c>
      <c r="L64" s="149">
        <v>45.08</v>
      </c>
      <c r="M64" s="111"/>
    </row>
    <row r="65" spans="1:13" s="83" customFormat="1" ht="26.25" x14ac:dyDescent="0.25">
      <c r="A65" s="109" t="s">
        <v>179</v>
      </c>
      <c r="B65" s="109" t="s">
        <v>68</v>
      </c>
      <c r="C65" s="141" t="s">
        <v>599</v>
      </c>
      <c r="D65" s="141" t="s">
        <v>315</v>
      </c>
      <c r="E65" s="141" t="s">
        <v>653</v>
      </c>
      <c r="F65" s="141" t="s">
        <v>653</v>
      </c>
      <c r="G65" s="141" t="s">
        <v>315</v>
      </c>
      <c r="H65" s="141" t="s">
        <v>315</v>
      </c>
      <c r="I65" s="141" t="s">
        <v>513</v>
      </c>
      <c r="J65" s="148">
        <v>13.45</v>
      </c>
      <c r="K65" s="142">
        <v>28</v>
      </c>
      <c r="L65" s="149">
        <v>48.04</v>
      </c>
      <c r="M65" s="111"/>
    </row>
    <row r="66" spans="1:13" s="83" customFormat="1" ht="26.25" x14ac:dyDescent="0.25">
      <c r="A66" s="109" t="s">
        <v>180</v>
      </c>
      <c r="B66" s="109" t="s">
        <v>69</v>
      </c>
      <c r="C66" s="141"/>
      <c r="D66" s="141"/>
      <c r="E66" s="141"/>
      <c r="F66" s="141"/>
      <c r="G66" s="141"/>
      <c r="H66" s="141"/>
      <c r="I66" s="141"/>
      <c r="J66" s="148"/>
      <c r="K66" s="142"/>
      <c r="L66" s="149"/>
      <c r="M66" s="111"/>
    </row>
    <row r="67" spans="1:13" s="83" customFormat="1" ht="39" x14ac:dyDescent="0.25">
      <c r="A67" s="109" t="s">
        <v>181</v>
      </c>
      <c r="B67" s="109" t="s">
        <v>70</v>
      </c>
      <c r="C67" s="141" t="s">
        <v>3086</v>
      </c>
      <c r="D67" s="141" t="s">
        <v>315</v>
      </c>
      <c r="E67" s="141" t="s">
        <v>653</v>
      </c>
      <c r="F67" s="141" t="s">
        <v>2514</v>
      </c>
      <c r="G67" s="141" t="s">
        <v>315</v>
      </c>
      <c r="H67" s="141" t="s">
        <v>315</v>
      </c>
      <c r="I67" s="141" t="s">
        <v>1276</v>
      </c>
      <c r="J67" s="148">
        <v>9.32</v>
      </c>
      <c r="K67" s="143">
        <v>27.88</v>
      </c>
      <c r="L67" s="150">
        <v>33.42</v>
      </c>
      <c r="M67" s="111"/>
    </row>
    <row r="68" spans="1:13" s="83" customFormat="1" x14ac:dyDescent="0.25">
      <c r="A68" s="109" t="s">
        <v>182</v>
      </c>
      <c r="B68" s="109" t="s">
        <v>71</v>
      </c>
      <c r="C68" s="141" t="s">
        <v>351</v>
      </c>
      <c r="D68" s="141" t="s">
        <v>315</v>
      </c>
      <c r="E68" s="141" t="s">
        <v>601</v>
      </c>
      <c r="F68" s="141" t="s">
        <v>1843</v>
      </c>
      <c r="G68" s="141" t="s">
        <v>315</v>
      </c>
      <c r="H68" s="141" t="s">
        <v>315</v>
      </c>
      <c r="I68" s="141" t="s">
        <v>315</v>
      </c>
      <c r="J68" s="148">
        <v>7.7</v>
      </c>
      <c r="K68" s="143">
        <v>22.05</v>
      </c>
      <c r="L68" s="149">
        <v>34.93</v>
      </c>
      <c r="M68" s="111"/>
    </row>
    <row r="69" spans="1:13" s="137" customFormat="1" x14ac:dyDescent="0.25">
      <c r="A69" s="495" t="s">
        <v>1859</v>
      </c>
      <c r="B69" s="495"/>
      <c r="C69" s="145" t="s">
        <v>2655</v>
      </c>
      <c r="D69" s="145" t="s">
        <v>1702</v>
      </c>
      <c r="E69" s="145" t="s">
        <v>891</v>
      </c>
      <c r="F69" s="145" t="s">
        <v>949</v>
      </c>
      <c r="G69" s="145" t="s">
        <v>604</v>
      </c>
      <c r="H69" s="145" t="s">
        <v>1921</v>
      </c>
      <c r="I69" s="145" t="s">
        <v>3196</v>
      </c>
      <c r="J69" s="151" t="s">
        <v>3197</v>
      </c>
      <c r="K69" s="145" t="s">
        <v>1862</v>
      </c>
      <c r="L69" s="152" t="s">
        <v>3198</v>
      </c>
    </row>
  </sheetData>
  <mergeCells count="7">
    <mergeCell ref="A69:B69"/>
    <mergeCell ref="I1:L1"/>
    <mergeCell ref="A3:L3"/>
    <mergeCell ref="A5:A7"/>
    <mergeCell ref="J5:J7"/>
    <mergeCell ref="K5:K7"/>
    <mergeCell ref="L5:L7"/>
  </mergeCells>
  <pageMargins left="0.7" right="0.7" top="0.75" bottom="0.75" header="0.3" footer="0.3"/>
  <pageSetup paperSize="9" scale="5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150" zoomScaleNormal="100" zoomScaleSheetLayoutView="150" workbookViewId="0">
      <pane xSplit="2" ySplit="5" topLeftCell="C44" activePane="bottomRight" state="frozen"/>
      <selection pane="topRight" activeCell="C1" sqref="C1"/>
      <selection pane="bottomLeft" activeCell="A6" sqref="A6"/>
      <selection pane="bottomRight" activeCell="F77" sqref="F77"/>
    </sheetView>
  </sheetViews>
  <sheetFormatPr defaultColWidth="9.33203125" defaultRowHeight="15" x14ac:dyDescent="0.25"/>
  <cols>
    <col min="1" max="1" width="9" style="102" customWidth="1"/>
    <col min="2" max="2" width="32.33203125" style="139" customWidth="1"/>
    <col min="3" max="3" width="27.33203125" style="102" customWidth="1"/>
    <col min="4" max="4" width="23.83203125" style="102" customWidth="1"/>
    <col min="5" max="5" width="17.5" style="102" customWidth="1"/>
    <col min="6" max="7" width="17.1640625" style="102" customWidth="1"/>
    <col min="8" max="16384" width="9.33203125" style="30"/>
  </cols>
  <sheetData>
    <row r="1" spans="1:8" s="83" customFormat="1" ht="45.75" customHeight="1" x14ac:dyDescent="0.25">
      <c r="E1" s="393" t="s">
        <v>3490</v>
      </c>
      <c r="F1" s="393"/>
      <c r="G1" s="393"/>
      <c r="H1" s="153"/>
    </row>
    <row r="2" spans="1:8" s="83" customFormat="1" ht="46.15" customHeight="1" x14ac:dyDescent="0.2">
      <c r="A2" s="506" t="s">
        <v>1688</v>
      </c>
      <c r="B2" s="506"/>
      <c r="C2" s="506"/>
      <c r="D2" s="506"/>
      <c r="E2" s="506"/>
      <c r="F2" s="506"/>
      <c r="G2" s="506"/>
    </row>
    <row r="3" spans="1:8" s="83" customFormat="1" ht="49.15" customHeight="1" x14ac:dyDescent="0.2">
      <c r="A3" s="507"/>
      <c r="B3" s="507"/>
      <c r="C3" s="507"/>
      <c r="D3" s="507"/>
      <c r="E3" s="507"/>
      <c r="F3" s="507"/>
      <c r="G3" s="507"/>
    </row>
    <row r="4" spans="1:8" s="155" customFormat="1" ht="40.5" customHeight="1" x14ac:dyDescent="0.2">
      <c r="A4" s="159" t="s">
        <v>114</v>
      </c>
      <c r="B4" s="154" t="s">
        <v>287</v>
      </c>
      <c r="C4" s="154" t="s">
        <v>1689</v>
      </c>
      <c r="D4" s="154" t="s">
        <v>1690</v>
      </c>
      <c r="E4" s="154" t="s">
        <v>1691</v>
      </c>
      <c r="F4" s="154" t="s">
        <v>1692</v>
      </c>
      <c r="G4" s="154" t="s">
        <v>1693</v>
      </c>
    </row>
    <row r="5" spans="1:8" s="137" customFormat="1" ht="15" customHeight="1" x14ac:dyDescent="0.25">
      <c r="A5" s="126"/>
      <c r="B5" s="105" t="s">
        <v>300</v>
      </c>
      <c r="C5" s="135" t="s">
        <v>2145</v>
      </c>
      <c r="D5" s="135" t="s">
        <v>2144</v>
      </c>
      <c r="E5" s="135" t="s">
        <v>3090</v>
      </c>
      <c r="F5" s="135" t="s">
        <v>1695</v>
      </c>
      <c r="G5" s="135" t="s">
        <v>1696</v>
      </c>
    </row>
    <row r="6" spans="1:8" ht="25.9" customHeight="1" x14ac:dyDescent="0.2">
      <c r="A6" s="108" t="s">
        <v>122</v>
      </c>
      <c r="B6" s="109" t="s">
        <v>11</v>
      </c>
      <c r="C6" s="138" t="s">
        <v>368</v>
      </c>
      <c r="D6" s="138" t="s">
        <v>2152</v>
      </c>
      <c r="E6" s="138" t="s">
        <v>3091</v>
      </c>
      <c r="F6" s="138"/>
      <c r="G6" s="138" t="s">
        <v>368</v>
      </c>
    </row>
    <row r="7" spans="1:8" ht="25.9" customHeight="1" x14ac:dyDescent="0.2">
      <c r="A7" s="108" t="s">
        <v>123</v>
      </c>
      <c r="B7" s="109" t="s">
        <v>12</v>
      </c>
      <c r="C7" s="138" t="s">
        <v>869</v>
      </c>
      <c r="D7" s="138" t="s">
        <v>2154</v>
      </c>
      <c r="E7" s="138" t="s">
        <v>2413</v>
      </c>
      <c r="F7" s="138" t="s">
        <v>3092</v>
      </c>
      <c r="G7" s="138" t="s">
        <v>3093</v>
      </c>
    </row>
    <row r="8" spans="1:8" ht="15" customHeight="1" x14ac:dyDescent="0.2">
      <c r="A8" s="108" t="s">
        <v>124</v>
      </c>
      <c r="B8" s="109" t="s">
        <v>13</v>
      </c>
      <c r="C8" s="138"/>
      <c r="D8" s="138" t="s">
        <v>2161</v>
      </c>
      <c r="E8" s="138" t="s">
        <v>2161</v>
      </c>
      <c r="F8" s="138"/>
      <c r="G8" s="138" t="s">
        <v>368</v>
      </c>
    </row>
    <row r="9" spans="1:8" ht="15" customHeight="1" x14ac:dyDescent="0.2">
      <c r="A9" s="108" t="s">
        <v>125</v>
      </c>
      <c r="B9" s="109" t="s">
        <v>14</v>
      </c>
      <c r="C9" s="138" t="s">
        <v>2165</v>
      </c>
      <c r="D9" s="138" t="s">
        <v>2164</v>
      </c>
      <c r="E9" s="138" t="s">
        <v>3094</v>
      </c>
      <c r="F9" s="138" t="s">
        <v>3095</v>
      </c>
      <c r="G9" s="138" t="s">
        <v>3096</v>
      </c>
    </row>
    <row r="10" spans="1:8" ht="15" customHeight="1" x14ac:dyDescent="0.2">
      <c r="A10" s="108" t="s">
        <v>126</v>
      </c>
      <c r="B10" s="109" t="s">
        <v>15</v>
      </c>
      <c r="C10" s="138" t="s">
        <v>2173</v>
      </c>
      <c r="D10" s="138" t="s">
        <v>2172</v>
      </c>
      <c r="E10" s="138" t="s">
        <v>3097</v>
      </c>
      <c r="F10" s="138" t="s">
        <v>3098</v>
      </c>
      <c r="G10" s="138" t="s">
        <v>3099</v>
      </c>
    </row>
    <row r="11" spans="1:8" ht="15" customHeight="1" x14ac:dyDescent="0.2">
      <c r="A11" s="108" t="s">
        <v>127</v>
      </c>
      <c r="B11" s="109" t="s">
        <v>16</v>
      </c>
      <c r="C11" s="138" t="s">
        <v>2182</v>
      </c>
      <c r="D11" s="138" t="s">
        <v>2181</v>
      </c>
      <c r="E11" s="138" t="s">
        <v>1707</v>
      </c>
      <c r="F11" s="138" t="s">
        <v>3100</v>
      </c>
      <c r="G11" s="138" t="s">
        <v>3101</v>
      </c>
    </row>
    <row r="12" spans="1:8" ht="15" customHeight="1" x14ac:dyDescent="0.2">
      <c r="A12" s="108" t="s">
        <v>128</v>
      </c>
      <c r="B12" s="109" t="s">
        <v>17</v>
      </c>
      <c r="C12" s="138" t="s">
        <v>2191</v>
      </c>
      <c r="D12" s="138" t="s">
        <v>2190</v>
      </c>
      <c r="E12" s="138" t="s">
        <v>3102</v>
      </c>
      <c r="F12" s="138" t="s">
        <v>1308</v>
      </c>
      <c r="G12" s="138" t="s">
        <v>1711</v>
      </c>
    </row>
    <row r="13" spans="1:8" ht="25.9" customHeight="1" x14ac:dyDescent="0.2">
      <c r="A13" s="108" t="s">
        <v>129</v>
      </c>
      <c r="B13" s="109" t="s">
        <v>18</v>
      </c>
      <c r="C13" s="138" t="s">
        <v>2197</v>
      </c>
      <c r="D13" s="138" t="s">
        <v>2196</v>
      </c>
      <c r="E13" s="138" t="s">
        <v>3103</v>
      </c>
      <c r="F13" s="138" t="s">
        <v>1713</v>
      </c>
      <c r="G13" s="138" t="s">
        <v>1714</v>
      </c>
    </row>
    <row r="14" spans="1:8" ht="15" customHeight="1" x14ac:dyDescent="0.2">
      <c r="A14" s="108" t="s">
        <v>130</v>
      </c>
      <c r="B14" s="109" t="s">
        <v>19</v>
      </c>
      <c r="C14" s="138" t="s">
        <v>2204</v>
      </c>
      <c r="D14" s="138" t="s">
        <v>2203</v>
      </c>
      <c r="E14" s="138" t="s">
        <v>3104</v>
      </c>
      <c r="F14" s="138" t="s">
        <v>1716</v>
      </c>
      <c r="G14" s="138" t="s">
        <v>1717</v>
      </c>
    </row>
    <row r="15" spans="1:8" ht="15" customHeight="1" x14ac:dyDescent="0.2">
      <c r="A15" s="108" t="s">
        <v>131</v>
      </c>
      <c r="B15" s="109" t="s">
        <v>20</v>
      </c>
      <c r="C15" s="138"/>
      <c r="D15" s="138" t="s">
        <v>2206</v>
      </c>
      <c r="E15" s="138" t="s">
        <v>2206</v>
      </c>
      <c r="F15" s="138"/>
      <c r="G15" s="138" t="s">
        <v>368</v>
      </c>
    </row>
    <row r="16" spans="1:8" ht="15" customHeight="1" x14ac:dyDescent="0.2">
      <c r="A16" s="108" t="s">
        <v>132</v>
      </c>
      <c r="B16" s="109" t="s">
        <v>21</v>
      </c>
      <c r="C16" s="138"/>
      <c r="D16" s="138" t="s">
        <v>2208</v>
      </c>
      <c r="E16" s="138" t="s">
        <v>2208</v>
      </c>
      <c r="F16" s="138"/>
      <c r="G16" s="138" t="s">
        <v>368</v>
      </c>
    </row>
    <row r="17" spans="1:7" ht="15" customHeight="1" x14ac:dyDescent="0.2">
      <c r="A17" s="108" t="s">
        <v>133</v>
      </c>
      <c r="B17" s="109" t="s">
        <v>22</v>
      </c>
      <c r="C17" s="138"/>
      <c r="D17" s="138" t="s">
        <v>2211</v>
      </c>
      <c r="E17" s="138" t="s">
        <v>2211</v>
      </c>
      <c r="F17" s="138"/>
      <c r="G17" s="138" t="s">
        <v>368</v>
      </c>
    </row>
    <row r="18" spans="1:7" ht="15" customHeight="1" x14ac:dyDescent="0.2">
      <c r="A18" s="108" t="s">
        <v>134</v>
      </c>
      <c r="B18" s="109" t="s">
        <v>23</v>
      </c>
      <c r="C18" s="138" t="s">
        <v>2215</v>
      </c>
      <c r="D18" s="138" t="s">
        <v>2214</v>
      </c>
      <c r="E18" s="138" t="s">
        <v>3105</v>
      </c>
      <c r="F18" s="138" t="s">
        <v>3106</v>
      </c>
      <c r="G18" s="138" t="s">
        <v>3107</v>
      </c>
    </row>
    <row r="19" spans="1:7" ht="38.1" customHeight="1" x14ac:dyDescent="0.2">
      <c r="A19" s="108" t="s">
        <v>135</v>
      </c>
      <c r="B19" s="109" t="s">
        <v>24</v>
      </c>
      <c r="C19" s="138" t="s">
        <v>368</v>
      </c>
      <c r="D19" s="138" t="s">
        <v>1722</v>
      </c>
      <c r="E19" s="138" t="s">
        <v>3108</v>
      </c>
      <c r="F19" s="138"/>
      <c r="G19" s="138" t="s">
        <v>368</v>
      </c>
    </row>
    <row r="20" spans="1:7" ht="15" customHeight="1" x14ac:dyDescent="0.2">
      <c r="A20" s="108" t="s">
        <v>136</v>
      </c>
      <c r="B20" s="109" t="s">
        <v>25</v>
      </c>
      <c r="C20" s="138" t="s">
        <v>2225</v>
      </c>
      <c r="D20" s="138" t="s">
        <v>573</v>
      </c>
      <c r="E20" s="138" t="s">
        <v>3109</v>
      </c>
      <c r="F20" s="138" t="s">
        <v>3110</v>
      </c>
      <c r="G20" s="138" t="s">
        <v>3111</v>
      </c>
    </row>
    <row r="21" spans="1:7" ht="15" customHeight="1" x14ac:dyDescent="0.2">
      <c r="A21" s="108" t="s">
        <v>137</v>
      </c>
      <c r="B21" s="109" t="s">
        <v>26</v>
      </c>
      <c r="C21" s="138" t="s">
        <v>2233</v>
      </c>
      <c r="D21" s="138" t="s">
        <v>2232</v>
      </c>
      <c r="E21" s="138" t="s">
        <v>3112</v>
      </c>
      <c r="F21" s="138" t="s">
        <v>1727</v>
      </c>
      <c r="G21" s="138" t="s">
        <v>1728</v>
      </c>
    </row>
    <row r="22" spans="1:7" ht="15" customHeight="1" x14ac:dyDescent="0.2">
      <c r="A22" s="108" t="s">
        <v>138</v>
      </c>
      <c r="B22" s="109" t="s">
        <v>27</v>
      </c>
      <c r="C22" s="138" t="s">
        <v>2238</v>
      </c>
      <c r="D22" s="138" t="s">
        <v>2237</v>
      </c>
      <c r="E22" s="138" t="s">
        <v>3113</v>
      </c>
      <c r="F22" s="138" t="s">
        <v>1730</v>
      </c>
      <c r="G22" s="138" t="s">
        <v>1731</v>
      </c>
    </row>
    <row r="23" spans="1:7" ht="15" customHeight="1" x14ac:dyDescent="0.2">
      <c r="A23" s="108" t="s">
        <v>139</v>
      </c>
      <c r="B23" s="109" t="s">
        <v>28</v>
      </c>
      <c r="C23" s="138" t="s">
        <v>2243</v>
      </c>
      <c r="D23" s="138" t="s">
        <v>2242</v>
      </c>
      <c r="E23" s="138" t="s">
        <v>3114</v>
      </c>
      <c r="F23" s="138" t="s">
        <v>1786</v>
      </c>
      <c r="G23" s="138" t="s">
        <v>1787</v>
      </c>
    </row>
    <row r="24" spans="1:7" ht="38.1" customHeight="1" x14ac:dyDescent="0.2">
      <c r="A24" s="108" t="s">
        <v>140</v>
      </c>
      <c r="B24" s="109" t="s">
        <v>29</v>
      </c>
      <c r="C24" s="138" t="s">
        <v>2250</v>
      </c>
      <c r="D24" s="138" t="s">
        <v>2249</v>
      </c>
      <c r="E24" s="138" t="s">
        <v>3115</v>
      </c>
      <c r="F24" s="138" t="s">
        <v>1736</v>
      </c>
      <c r="G24" s="138" t="s">
        <v>1737</v>
      </c>
    </row>
    <row r="25" spans="1:7" ht="15" customHeight="1" x14ac:dyDescent="0.2">
      <c r="A25" s="108" t="s">
        <v>141</v>
      </c>
      <c r="B25" s="109" t="s">
        <v>30</v>
      </c>
      <c r="C25" s="138" t="s">
        <v>2254</v>
      </c>
      <c r="D25" s="138" t="s">
        <v>1252</v>
      </c>
      <c r="E25" s="138" t="s">
        <v>3116</v>
      </c>
      <c r="F25" s="138" t="s">
        <v>604</v>
      </c>
      <c r="G25" s="138" t="s">
        <v>1448</v>
      </c>
    </row>
    <row r="26" spans="1:7" ht="15" customHeight="1" x14ac:dyDescent="0.2">
      <c r="A26" s="108" t="s">
        <v>142</v>
      </c>
      <c r="B26" s="109" t="s">
        <v>31</v>
      </c>
      <c r="C26" s="138" t="s">
        <v>2263</v>
      </c>
      <c r="D26" s="138" t="s">
        <v>2262</v>
      </c>
      <c r="E26" s="138" t="s">
        <v>3117</v>
      </c>
      <c r="F26" s="138" t="s">
        <v>1740</v>
      </c>
      <c r="G26" s="138" t="s">
        <v>1741</v>
      </c>
    </row>
    <row r="27" spans="1:7" ht="15" customHeight="1" x14ac:dyDescent="0.2">
      <c r="A27" s="108" t="s">
        <v>143</v>
      </c>
      <c r="B27" s="109" t="s">
        <v>32</v>
      </c>
      <c r="C27" s="138" t="s">
        <v>2272</v>
      </c>
      <c r="D27" s="138" t="s">
        <v>2271</v>
      </c>
      <c r="E27" s="138" t="s">
        <v>3118</v>
      </c>
      <c r="F27" s="138" t="s">
        <v>3119</v>
      </c>
      <c r="G27" s="138" t="s">
        <v>3120</v>
      </c>
    </row>
    <row r="28" spans="1:7" ht="15" customHeight="1" x14ac:dyDescent="0.2">
      <c r="A28" s="108" t="s">
        <v>144</v>
      </c>
      <c r="B28" s="109" t="s">
        <v>33</v>
      </c>
      <c r="C28" s="138" t="s">
        <v>2281</v>
      </c>
      <c r="D28" s="138" t="s">
        <v>2280</v>
      </c>
      <c r="E28" s="138" t="s">
        <v>3121</v>
      </c>
      <c r="F28" s="138" t="s">
        <v>1746</v>
      </c>
      <c r="G28" s="138" t="s">
        <v>1747</v>
      </c>
    </row>
    <row r="29" spans="1:7" ht="15" customHeight="1" x14ac:dyDescent="0.2">
      <c r="A29" s="108" t="s">
        <v>145</v>
      </c>
      <c r="B29" s="109" t="s">
        <v>34</v>
      </c>
      <c r="C29" s="138" t="s">
        <v>2283</v>
      </c>
      <c r="D29" s="138" t="s">
        <v>2282</v>
      </c>
      <c r="E29" s="138" t="s">
        <v>3122</v>
      </c>
      <c r="F29" s="138" t="s">
        <v>1749</v>
      </c>
      <c r="G29" s="138" t="s">
        <v>1750</v>
      </c>
    </row>
    <row r="30" spans="1:7" ht="15" customHeight="1" x14ac:dyDescent="0.2">
      <c r="A30" s="108" t="s">
        <v>146</v>
      </c>
      <c r="B30" s="109" t="s">
        <v>35</v>
      </c>
      <c r="C30" s="138" t="s">
        <v>808</v>
      </c>
      <c r="D30" s="138" t="s">
        <v>2288</v>
      </c>
      <c r="E30" s="138" t="s">
        <v>3123</v>
      </c>
      <c r="F30" s="138" t="s">
        <v>3124</v>
      </c>
      <c r="G30" s="138" t="s">
        <v>3125</v>
      </c>
    </row>
    <row r="31" spans="1:7" ht="15" customHeight="1" x14ac:dyDescent="0.2">
      <c r="A31" s="108" t="s">
        <v>147</v>
      </c>
      <c r="B31" s="109" t="s">
        <v>36</v>
      </c>
      <c r="C31" s="138" t="s">
        <v>2298</v>
      </c>
      <c r="D31" s="138" t="s">
        <v>2297</v>
      </c>
      <c r="E31" s="138" t="s">
        <v>3126</v>
      </c>
      <c r="F31" s="138" t="s">
        <v>1755</v>
      </c>
      <c r="G31" s="138" t="s">
        <v>1756</v>
      </c>
    </row>
    <row r="32" spans="1:7" ht="15" customHeight="1" x14ac:dyDescent="0.2">
      <c r="A32" s="108" t="s">
        <v>148</v>
      </c>
      <c r="B32" s="109" t="s">
        <v>37</v>
      </c>
      <c r="C32" s="138" t="s">
        <v>2303</v>
      </c>
      <c r="D32" s="138" t="s">
        <v>2302</v>
      </c>
      <c r="E32" s="138" t="s">
        <v>3127</v>
      </c>
      <c r="F32" s="138" t="s">
        <v>1777</v>
      </c>
      <c r="G32" s="138" t="s">
        <v>1778</v>
      </c>
    </row>
    <row r="33" spans="1:7" ht="15" customHeight="1" x14ac:dyDescent="0.2">
      <c r="A33" s="108" t="s">
        <v>149</v>
      </c>
      <c r="B33" s="109" t="s">
        <v>38</v>
      </c>
      <c r="C33" s="138" t="s">
        <v>2310</v>
      </c>
      <c r="D33" s="138" t="s">
        <v>2309</v>
      </c>
      <c r="E33" s="138" t="s">
        <v>3128</v>
      </c>
      <c r="F33" s="138" t="s">
        <v>1761</v>
      </c>
      <c r="G33" s="138" t="s">
        <v>1762</v>
      </c>
    </row>
    <row r="34" spans="1:7" ht="15" customHeight="1" x14ac:dyDescent="0.2">
      <c r="A34" s="108" t="s">
        <v>150</v>
      </c>
      <c r="B34" s="109" t="s">
        <v>39</v>
      </c>
      <c r="C34" s="138" t="s">
        <v>2318</v>
      </c>
      <c r="D34" s="138" t="s">
        <v>2317</v>
      </c>
      <c r="E34" s="138" t="s">
        <v>3129</v>
      </c>
      <c r="F34" s="138" t="s">
        <v>1695</v>
      </c>
      <c r="G34" s="138" t="s">
        <v>1696</v>
      </c>
    </row>
    <row r="35" spans="1:7" ht="15" customHeight="1" x14ac:dyDescent="0.2">
      <c r="A35" s="108" t="s">
        <v>151</v>
      </c>
      <c r="B35" s="109" t="s">
        <v>40</v>
      </c>
      <c r="C35" s="138" t="s">
        <v>853</v>
      </c>
      <c r="D35" s="138" t="s">
        <v>2327</v>
      </c>
      <c r="E35" s="138" t="s">
        <v>3130</v>
      </c>
      <c r="F35" s="138" t="s">
        <v>1765</v>
      </c>
      <c r="G35" s="138" t="s">
        <v>1766</v>
      </c>
    </row>
    <row r="36" spans="1:7" ht="15" customHeight="1" x14ac:dyDescent="0.2">
      <c r="A36" s="108" t="s">
        <v>152</v>
      </c>
      <c r="B36" s="109" t="s">
        <v>41</v>
      </c>
      <c r="C36" s="138" t="s">
        <v>2333</v>
      </c>
      <c r="D36" s="138" t="s">
        <v>2332</v>
      </c>
      <c r="E36" s="138" t="s">
        <v>3131</v>
      </c>
      <c r="F36" s="138" t="s">
        <v>3132</v>
      </c>
      <c r="G36" s="138" t="s">
        <v>3133</v>
      </c>
    </row>
    <row r="37" spans="1:7" ht="15" customHeight="1" x14ac:dyDescent="0.2">
      <c r="A37" s="108" t="s">
        <v>153</v>
      </c>
      <c r="B37" s="109" t="s">
        <v>42</v>
      </c>
      <c r="C37" s="138" t="s">
        <v>2342</v>
      </c>
      <c r="D37" s="138" t="s">
        <v>2341</v>
      </c>
      <c r="E37" s="138" t="s">
        <v>3134</v>
      </c>
      <c r="F37" s="138" t="s">
        <v>1771</v>
      </c>
      <c r="G37" s="138" t="s">
        <v>1772</v>
      </c>
    </row>
    <row r="38" spans="1:7" ht="15" customHeight="1" x14ac:dyDescent="0.2">
      <c r="A38" s="108" t="s">
        <v>154</v>
      </c>
      <c r="B38" s="109" t="s">
        <v>43</v>
      </c>
      <c r="C38" s="138" t="s">
        <v>2351</v>
      </c>
      <c r="D38" s="138" t="s">
        <v>2350</v>
      </c>
      <c r="E38" s="138" t="s">
        <v>3135</v>
      </c>
      <c r="F38" s="138" t="s">
        <v>1774</v>
      </c>
      <c r="G38" s="138" t="s">
        <v>1775</v>
      </c>
    </row>
    <row r="39" spans="1:7" ht="15" customHeight="1" x14ac:dyDescent="0.2">
      <c r="A39" s="108" t="s">
        <v>155</v>
      </c>
      <c r="B39" s="109" t="s">
        <v>44</v>
      </c>
      <c r="C39" s="138" t="s">
        <v>2357</v>
      </c>
      <c r="D39" s="138" t="s">
        <v>2356</v>
      </c>
      <c r="E39" s="138" t="s">
        <v>3136</v>
      </c>
      <c r="F39" s="138" t="s">
        <v>1777</v>
      </c>
      <c r="G39" s="138" t="s">
        <v>1778</v>
      </c>
    </row>
    <row r="40" spans="1:7" ht="15" customHeight="1" x14ac:dyDescent="0.2">
      <c r="A40" s="108" t="s">
        <v>156</v>
      </c>
      <c r="B40" s="109" t="s">
        <v>45</v>
      </c>
      <c r="C40" s="138" t="s">
        <v>2364</v>
      </c>
      <c r="D40" s="138" t="s">
        <v>2363</v>
      </c>
      <c r="E40" s="138" t="s">
        <v>3137</v>
      </c>
      <c r="F40" s="138" t="s">
        <v>1780</v>
      </c>
      <c r="G40" s="138" t="s">
        <v>1781</v>
      </c>
    </row>
    <row r="41" spans="1:7" ht="15" customHeight="1" x14ac:dyDescent="0.2">
      <c r="A41" s="108" t="s">
        <v>157</v>
      </c>
      <c r="B41" s="109" t="s">
        <v>46</v>
      </c>
      <c r="C41" s="138" t="s">
        <v>2370</v>
      </c>
      <c r="D41" s="138" t="s">
        <v>2369</v>
      </c>
      <c r="E41" s="138" t="s">
        <v>3138</v>
      </c>
      <c r="F41" s="138" t="s">
        <v>1783</v>
      </c>
      <c r="G41" s="138" t="s">
        <v>1784</v>
      </c>
    </row>
    <row r="42" spans="1:7" ht="15" customHeight="1" x14ac:dyDescent="0.2">
      <c r="A42" s="108" t="s">
        <v>158</v>
      </c>
      <c r="B42" s="109" t="s">
        <v>47</v>
      </c>
      <c r="C42" s="138" t="s">
        <v>2380</v>
      </c>
      <c r="D42" s="138" t="s">
        <v>2379</v>
      </c>
      <c r="E42" s="138" t="s">
        <v>3139</v>
      </c>
      <c r="F42" s="138" t="s">
        <v>1786</v>
      </c>
      <c r="G42" s="138" t="s">
        <v>1787</v>
      </c>
    </row>
    <row r="43" spans="1:7" ht="15" customHeight="1" x14ac:dyDescent="0.2">
      <c r="A43" s="108" t="s">
        <v>159</v>
      </c>
      <c r="B43" s="109" t="s">
        <v>48</v>
      </c>
      <c r="C43" s="138" t="s">
        <v>2387</v>
      </c>
      <c r="D43" s="138" t="s">
        <v>2386</v>
      </c>
      <c r="E43" s="138" t="s">
        <v>3140</v>
      </c>
      <c r="F43" s="138" t="s">
        <v>1790</v>
      </c>
      <c r="G43" s="138" t="s">
        <v>1791</v>
      </c>
    </row>
    <row r="44" spans="1:7" ht="15" customHeight="1" x14ac:dyDescent="0.2">
      <c r="A44" s="108" t="s">
        <v>160</v>
      </c>
      <c r="B44" s="109" t="s">
        <v>49</v>
      </c>
      <c r="C44" s="138" t="s">
        <v>2394</v>
      </c>
      <c r="D44" s="138" t="s">
        <v>2393</v>
      </c>
      <c r="E44" s="138" t="s">
        <v>3141</v>
      </c>
      <c r="F44" s="138" t="s">
        <v>1790</v>
      </c>
      <c r="G44" s="138" t="s">
        <v>1791</v>
      </c>
    </row>
    <row r="45" spans="1:7" ht="15" customHeight="1" x14ac:dyDescent="0.2">
      <c r="A45" s="108" t="s">
        <v>161</v>
      </c>
      <c r="B45" s="109" t="s">
        <v>50</v>
      </c>
      <c r="C45" s="138" t="s">
        <v>2401</v>
      </c>
      <c r="D45" s="138" t="s">
        <v>2400</v>
      </c>
      <c r="E45" s="138" t="s">
        <v>3142</v>
      </c>
      <c r="F45" s="138" t="s">
        <v>1761</v>
      </c>
      <c r="G45" s="138" t="s">
        <v>1762</v>
      </c>
    </row>
    <row r="46" spans="1:7" ht="15" customHeight="1" x14ac:dyDescent="0.2">
      <c r="A46" s="108" t="s">
        <v>162</v>
      </c>
      <c r="B46" s="109" t="s">
        <v>51</v>
      </c>
      <c r="C46" s="138" t="s">
        <v>2410</v>
      </c>
      <c r="D46" s="138" t="s">
        <v>2409</v>
      </c>
      <c r="E46" s="138" t="s">
        <v>3143</v>
      </c>
      <c r="F46" s="138" t="s">
        <v>1713</v>
      </c>
      <c r="G46" s="138" t="s">
        <v>1714</v>
      </c>
    </row>
    <row r="47" spans="1:7" ht="15" customHeight="1" x14ac:dyDescent="0.2">
      <c r="A47" s="108" t="s">
        <v>163</v>
      </c>
      <c r="B47" s="109" t="s">
        <v>52</v>
      </c>
      <c r="C47" s="138" t="s">
        <v>2413</v>
      </c>
      <c r="D47" s="138" t="s">
        <v>2412</v>
      </c>
      <c r="E47" s="138" t="s">
        <v>3144</v>
      </c>
      <c r="F47" s="138" t="s">
        <v>3145</v>
      </c>
      <c r="G47" s="138" t="s">
        <v>3146</v>
      </c>
    </row>
    <row r="48" spans="1:7" ht="15" customHeight="1" x14ac:dyDescent="0.2">
      <c r="A48" s="108" t="s">
        <v>164</v>
      </c>
      <c r="B48" s="109" t="s">
        <v>53</v>
      </c>
      <c r="C48" s="138" t="s">
        <v>2422</v>
      </c>
      <c r="D48" s="138" t="s">
        <v>2421</v>
      </c>
      <c r="E48" s="138" t="s">
        <v>3147</v>
      </c>
      <c r="F48" s="138" t="s">
        <v>1798</v>
      </c>
      <c r="G48" s="138" t="s">
        <v>1799</v>
      </c>
    </row>
    <row r="49" spans="1:7" ht="15" customHeight="1" x14ac:dyDescent="0.2">
      <c r="A49" s="108" t="s">
        <v>165</v>
      </c>
      <c r="B49" s="109" t="s">
        <v>54</v>
      </c>
      <c r="C49" s="138" t="s">
        <v>2428</v>
      </c>
      <c r="D49" s="138" t="s">
        <v>2427</v>
      </c>
      <c r="E49" s="138" t="s">
        <v>3148</v>
      </c>
      <c r="F49" s="138" t="s">
        <v>3149</v>
      </c>
      <c r="G49" s="138" t="s">
        <v>3150</v>
      </c>
    </row>
    <row r="50" spans="1:7" ht="15" customHeight="1" x14ac:dyDescent="0.2">
      <c r="A50" s="108" t="s">
        <v>166</v>
      </c>
      <c r="B50" s="109" t="s">
        <v>55</v>
      </c>
      <c r="C50" s="138" t="s">
        <v>2432</v>
      </c>
      <c r="D50" s="138" t="s">
        <v>2431</v>
      </c>
      <c r="E50" s="138" t="s">
        <v>3151</v>
      </c>
      <c r="F50" s="138" t="s">
        <v>3152</v>
      </c>
      <c r="G50" s="138" t="s">
        <v>3153</v>
      </c>
    </row>
    <row r="51" spans="1:7" ht="15" customHeight="1" x14ac:dyDescent="0.2">
      <c r="A51" s="108" t="s">
        <v>167</v>
      </c>
      <c r="B51" s="109" t="s">
        <v>56</v>
      </c>
      <c r="C51" s="138" t="s">
        <v>2441</v>
      </c>
      <c r="D51" s="138" t="s">
        <v>2440</v>
      </c>
      <c r="E51" s="138" t="s">
        <v>3154</v>
      </c>
      <c r="F51" s="138" t="s">
        <v>1708</v>
      </c>
      <c r="G51" s="138" t="s">
        <v>1709</v>
      </c>
    </row>
    <row r="52" spans="1:7" ht="15" customHeight="1" x14ac:dyDescent="0.2">
      <c r="A52" s="108" t="s">
        <v>168</v>
      </c>
      <c r="B52" s="109" t="s">
        <v>57</v>
      </c>
      <c r="C52" s="138" t="s">
        <v>2448</v>
      </c>
      <c r="D52" s="138" t="s">
        <v>2447</v>
      </c>
      <c r="E52" s="138" t="s">
        <v>3155</v>
      </c>
      <c r="F52" s="138" t="s">
        <v>1783</v>
      </c>
      <c r="G52" s="138" t="s">
        <v>1784</v>
      </c>
    </row>
    <row r="53" spans="1:7" ht="15" customHeight="1" x14ac:dyDescent="0.2">
      <c r="A53" s="108" t="s">
        <v>169</v>
      </c>
      <c r="B53" s="109" t="s">
        <v>58</v>
      </c>
      <c r="C53" s="138" t="s">
        <v>2458</v>
      </c>
      <c r="D53" s="138" t="s">
        <v>2457</v>
      </c>
      <c r="E53" s="138" t="s">
        <v>3156</v>
      </c>
      <c r="F53" s="138" t="s">
        <v>1807</v>
      </c>
      <c r="G53" s="138" t="s">
        <v>1808</v>
      </c>
    </row>
    <row r="54" spans="1:7" ht="15" customHeight="1" x14ac:dyDescent="0.2">
      <c r="A54" s="108" t="s">
        <v>170</v>
      </c>
      <c r="B54" s="109" t="s">
        <v>59</v>
      </c>
      <c r="C54" s="138" t="s">
        <v>2465</v>
      </c>
      <c r="D54" s="138" t="s">
        <v>2464</v>
      </c>
      <c r="E54" s="138" t="s">
        <v>3157</v>
      </c>
      <c r="F54" s="138" t="s">
        <v>3158</v>
      </c>
      <c r="G54" s="138" t="s">
        <v>3159</v>
      </c>
    </row>
    <row r="55" spans="1:7" ht="15" customHeight="1" x14ac:dyDescent="0.2">
      <c r="A55" s="108" t="s">
        <v>171</v>
      </c>
      <c r="B55" s="109" t="s">
        <v>60</v>
      </c>
      <c r="C55" s="138" t="s">
        <v>2471</v>
      </c>
      <c r="D55" s="138" t="s">
        <v>2470</v>
      </c>
      <c r="E55" s="138" t="s">
        <v>3160</v>
      </c>
      <c r="F55" s="138" t="s">
        <v>3161</v>
      </c>
      <c r="G55" s="138" t="s">
        <v>3162</v>
      </c>
    </row>
    <row r="56" spans="1:7" ht="15" customHeight="1" x14ac:dyDescent="0.2">
      <c r="A56" s="108" t="s">
        <v>172</v>
      </c>
      <c r="B56" s="109" t="s">
        <v>61</v>
      </c>
      <c r="C56" s="138" t="s">
        <v>2479</v>
      </c>
      <c r="D56" s="138" t="s">
        <v>2478</v>
      </c>
      <c r="E56" s="138" t="s">
        <v>3163</v>
      </c>
      <c r="F56" s="138" t="s">
        <v>3164</v>
      </c>
      <c r="G56" s="138" t="s">
        <v>3165</v>
      </c>
    </row>
    <row r="57" spans="1:7" ht="15" customHeight="1" x14ac:dyDescent="0.2">
      <c r="A57" s="108" t="s">
        <v>173</v>
      </c>
      <c r="B57" s="109" t="s">
        <v>62</v>
      </c>
      <c r="C57" s="138" t="s">
        <v>2490</v>
      </c>
      <c r="D57" s="138" t="s">
        <v>2489</v>
      </c>
      <c r="E57" s="138" t="s">
        <v>3166</v>
      </c>
      <c r="F57" s="138" t="s">
        <v>1815</v>
      </c>
      <c r="G57" s="138" t="s">
        <v>1816</v>
      </c>
    </row>
    <row r="58" spans="1:7" ht="25.9" customHeight="1" x14ac:dyDescent="0.2">
      <c r="A58" s="108" t="s">
        <v>174</v>
      </c>
      <c r="B58" s="109" t="s">
        <v>63</v>
      </c>
      <c r="C58" s="138" t="s">
        <v>2492</v>
      </c>
      <c r="D58" s="138" t="s">
        <v>2491</v>
      </c>
      <c r="E58" s="138" t="s">
        <v>3167</v>
      </c>
      <c r="F58" s="138" t="s">
        <v>3168</v>
      </c>
      <c r="G58" s="138" t="s">
        <v>3169</v>
      </c>
    </row>
    <row r="59" spans="1:7" ht="25.9" customHeight="1" x14ac:dyDescent="0.2">
      <c r="A59" s="108" t="s">
        <v>175</v>
      </c>
      <c r="B59" s="109" t="s">
        <v>64</v>
      </c>
      <c r="C59" s="138" t="s">
        <v>2498</v>
      </c>
      <c r="D59" s="138" t="s">
        <v>2497</v>
      </c>
      <c r="E59" s="138" t="s">
        <v>3170</v>
      </c>
      <c r="F59" s="138" t="s">
        <v>3171</v>
      </c>
      <c r="G59" s="138" t="s">
        <v>3172</v>
      </c>
    </row>
    <row r="60" spans="1:7" ht="25.9" customHeight="1" x14ac:dyDescent="0.2">
      <c r="A60" s="108" t="s">
        <v>176</v>
      </c>
      <c r="B60" s="109" t="s">
        <v>65</v>
      </c>
      <c r="C60" s="138"/>
      <c r="D60" s="138" t="s">
        <v>2505</v>
      </c>
      <c r="E60" s="138" t="s">
        <v>2505</v>
      </c>
      <c r="F60" s="138"/>
      <c r="G60" s="138" t="s">
        <v>368</v>
      </c>
    </row>
    <row r="61" spans="1:7" ht="25.9" customHeight="1" x14ac:dyDescent="0.2">
      <c r="A61" s="108" t="s">
        <v>177</v>
      </c>
      <c r="B61" s="109" t="s">
        <v>66</v>
      </c>
      <c r="C61" s="138"/>
      <c r="D61" s="138" t="s">
        <v>2508</v>
      </c>
      <c r="E61" s="138" t="s">
        <v>2508</v>
      </c>
      <c r="F61" s="138"/>
      <c r="G61" s="138" t="s">
        <v>368</v>
      </c>
    </row>
    <row r="62" spans="1:7" ht="25.9" customHeight="1" x14ac:dyDescent="0.2">
      <c r="A62" s="108" t="s">
        <v>178</v>
      </c>
      <c r="B62" s="109" t="s">
        <v>67</v>
      </c>
      <c r="C62" s="138"/>
      <c r="D62" s="138" t="s">
        <v>2510</v>
      </c>
      <c r="E62" s="138" t="s">
        <v>2510</v>
      </c>
      <c r="F62" s="138"/>
      <c r="G62" s="138" t="s">
        <v>368</v>
      </c>
    </row>
    <row r="63" spans="1:7" ht="25.9" customHeight="1" x14ac:dyDescent="0.2">
      <c r="A63" s="108" t="s">
        <v>179</v>
      </c>
      <c r="B63" s="109" t="s">
        <v>68</v>
      </c>
      <c r="C63" s="138"/>
      <c r="D63" s="138" t="s">
        <v>2511</v>
      </c>
      <c r="E63" s="138" t="s">
        <v>2511</v>
      </c>
      <c r="F63" s="138"/>
      <c r="G63" s="138" t="s">
        <v>368</v>
      </c>
    </row>
    <row r="64" spans="1:7" ht="26.25" customHeight="1" x14ac:dyDescent="0.2">
      <c r="A64" s="108" t="s">
        <v>180</v>
      </c>
      <c r="B64" s="109" t="s">
        <v>69</v>
      </c>
      <c r="C64" s="138"/>
      <c r="D64" s="138"/>
      <c r="E64" s="138"/>
      <c r="F64" s="138"/>
      <c r="G64" s="138"/>
    </row>
    <row r="65" spans="1:7" ht="25.9" customHeight="1" x14ac:dyDescent="0.2">
      <c r="A65" s="108" t="s">
        <v>181</v>
      </c>
      <c r="B65" s="109" t="s">
        <v>70</v>
      </c>
      <c r="C65" s="138" t="s">
        <v>316</v>
      </c>
      <c r="D65" s="138" t="s">
        <v>2512</v>
      </c>
      <c r="E65" s="138" t="s">
        <v>3173</v>
      </c>
      <c r="F65" s="138" t="s">
        <v>3174</v>
      </c>
      <c r="G65" s="138" t="s">
        <v>3175</v>
      </c>
    </row>
    <row r="66" spans="1:7" ht="15" customHeight="1" x14ac:dyDescent="0.2">
      <c r="A66" s="108" t="s">
        <v>182</v>
      </c>
      <c r="B66" s="109" t="s">
        <v>71</v>
      </c>
      <c r="C66" s="138" t="s">
        <v>580</v>
      </c>
      <c r="D66" s="138" t="s">
        <v>778</v>
      </c>
      <c r="E66" s="138" t="s">
        <v>1141</v>
      </c>
      <c r="F66" s="138" t="s">
        <v>3176</v>
      </c>
      <c r="G66" s="138" t="s">
        <v>3177</v>
      </c>
    </row>
  </sheetData>
  <mergeCells count="2">
    <mergeCell ref="A2:G3"/>
    <mergeCell ref="E1:G1"/>
  </mergeCells>
  <pageMargins left="0.7" right="0.7" top="0.75" bottom="0.75" header="0.3" footer="0.3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50" zoomScaleNormal="100" zoomScaleSheetLayoutView="150" workbookViewId="0">
      <pane xSplit="2" ySplit="6" topLeftCell="F7" activePane="bottomRight" state="frozen"/>
      <selection pane="topRight" activeCell="C1" sqref="C1"/>
      <selection pane="bottomLeft" activeCell="A7" sqref="A7"/>
      <selection pane="bottomRight" activeCell="S5" sqref="S5"/>
    </sheetView>
  </sheetViews>
  <sheetFormatPr defaultColWidth="9.33203125" defaultRowHeight="15" x14ac:dyDescent="0.25"/>
  <cols>
    <col min="1" max="1" width="10.33203125" style="84" customWidth="1"/>
    <col min="2" max="2" width="32.5" style="112" customWidth="1"/>
    <col min="3" max="3" width="12.1640625" style="84" customWidth="1"/>
    <col min="4" max="4" width="12" style="84" customWidth="1"/>
    <col min="5" max="5" width="11.1640625" style="84" customWidth="1"/>
    <col min="6" max="6" width="11" style="84" customWidth="1"/>
    <col min="7" max="7" width="11.1640625" style="84" customWidth="1"/>
    <col min="8" max="8" width="14.83203125" style="101" customWidth="1"/>
    <col min="9" max="9" width="11.33203125" style="101" customWidth="1"/>
    <col min="10" max="10" width="10.33203125" style="84" customWidth="1"/>
    <col min="11" max="11" width="11.1640625" style="102" customWidth="1"/>
    <col min="12" max="12" width="11.83203125" style="102" customWidth="1"/>
    <col min="13" max="13" width="12.1640625" style="102" customWidth="1"/>
    <col min="14" max="14" width="13" style="102" customWidth="1"/>
    <col min="15" max="15" width="13.33203125" style="102" customWidth="1"/>
    <col min="16" max="16384" width="9.33203125" style="30"/>
  </cols>
  <sheetData>
    <row r="1" spans="1:15" s="83" customFormat="1" ht="54" customHeight="1" x14ac:dyDescent="0.25">
      <c r="K1" s="393" t="s">
        <v>3489</v>
      </c>
      <c r="L1" s="393"/>
      <c r="M1" s="393"/>
      <c r="N1" s="393"/>
      <c r="O1" s="393"/>
    </row>
    <row r="2" spans="1:15" s="83" customFormat="1" ht="39.200000000000003" customHeight="1" x14ac:dyDescent="0.2">
      <c r="A2" s="508" t="s">
        <v>1200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</row>
    <row r="3" spans="1:15" s="84" customFormat="1" ht="35.450000000000003" customHeight="1" x14ac:dyDescent="0.2">
      <c r="A3" s="509" t="s">
        <v>1201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</row>
    <row r="4" spans="1:15" s="155" customFormat="1" ht="60" customHeight="1" x14ac:dyDescent="0.2">
      <c r="A4" s="510" t="s">
        <v>114</v>
      </c>
      <c r="B4" s="512" t="s">
        <v>287</v>
      </c>
      <c r="C4" s="514" t="s">
        <v>1202</v>
      </c>
      <c r="D4" s="514"/>
      <c r="E4" s="514" t="s">
        <v>1203</v>
      </c>
      <c r="F4" s="514"/>
      <c r="G4" s="514" t="s">
        <v>1204</v>
      </c>
      <c r="H4" s="514"/>
      <c r="I4" s="514" t="s">
        <v>1205</v>
      </c>
      <c r="J4" s="514"/>
      <c r="K4" s="514" t="s">
        <v>538</v>
      </c>
      <c r="L4" s="514"/>
      <c r="M4" s="514" t="s">
        <v>1060</v>
      </c>
      <c r="N4" s="514"/>
      <c r="O4" s="164" t="s">
        <v>295</v>
      </c>
    </row>
    <row r="5" spans="1:15" s="102" customFormat="1" ht="36.75" x14ac:dyDescent="0.25">
      <c r="A5" s="511"/>
      <c r="B5" s="513"/>
      <c r="C5" s="103" t="s">
        <v>298</v>
      </c>
      <c r="D5" s="115" t="s">
        <v>638</v>
      </c>
      <c r="E5" s="103" t="s">
        <v>298</v>
      </c>
      <c r="F5" s="115" t="s">
        <v>638</v>
      </c>
      <c r="G5" s="103" t="s">
        <v>298</v>
      </c>
      <c r="H5" s="115" t="s">
        <v>638</v>
      </c>
      <c r="I5" s="103" t="s">
        <v>298</v>
      </c>
      <c r="J5" s="115" t="s">
        <v>638</v>
      </c>
      <c r="K5" s="103" t="s">
        <v>298</v>
      </c>
      <c r="L5" s="115" t="s">
        <v>638</v>
      </c>
      <c r="M5" s="103" t="s">
        <v>298</v>
      </c>
      <c r="N5" s="115" t="s">
        <v>638</v>
      </c>
      <c r="O5" s="133" t="s">
        <v>299</v>
      </c>
    </row>
    <row r="6" spans="1:15" s="136" customFormat="1" x14ac:dyDescent="0.25">
      <c r="A6" s="134"/>
      <c r="B6" s="105" t="s">
        <v>300</v>
      </c>
      <c r="C6" s="135" t="s">
        <v>2645</v>
      </c>
      <c r="D6" s="135" t="s">
        <v>2646</v>
      </c>
      <c r="E6" s="135" t="s">
        <v>2647</v>
      </c>
      <c r="F6" s="135" t="s">
        <v>2648</v>
      </c>
      <c r="G6" s="135" t="s">
        <v>2649</v>
      </c>
      <c r="H6" s="135" t="s">
        <v>2650</v>
      </c>
      <c r="I6" s="135" t="s">
        <v>2651</v>
      </c>
      <c r="J6" s="135" t="s">
        <v>2652</v>
      </c>
      <c r="K6" s="135" t="s">
        <v>2653</v>
      </c>
      <c r="L6" s="135" t="s">
        <v>2654</v>
      </c>
      <c r="M6" s="135" t="s">
        <v>304</v>
      </c>
      <c r="N6" s="135"/>
      <c r="O6" s="135" t="s">
        <v>2655</v>
      </c>
    </row>
    <row r="7" spans="1:15" ht="27.6" customHeight="1" x14ac:dyDescent="0.2">
      <c r="A7" s="108" t="s">
        <v>122</v>
      </c>
      <c r="B7" s="109" t="s">
        <v>11</v>
      </c>
      <c r="C7" s="127" t="s">
        <v>2656</v>
      </c>
      <c r="D7" s="127" t="s">
        <v>313</v>
      </c>
      <c r="E7" s="127" t="s">
        <v>2657</v>
      </c>
      <c r="F7" s="127" t="s">
        <v>313</v>
      </c>
      <c r="G7" s="127" t="s">
        <v>2658</v>
      </c>
      <c r="H7" s="127" t="s">
        <v>314</v>
      </c>
      <c r="I7" s="127" t="s">
        <v>2659</v>
      </c>
      <c r="J7" s="127" t="s">
        <v>1220</v>
      </c>
      <c r="K7" s="127" t="s">
        <v>2659</v>
      </c>
      <c r="L7" s="127" t="s">
        <v>314</v>
      </c>
      <c r="M7" s="127"/>
      <c r="N7" s="127"/>
      <c r="O7" s="127" t="s">
        <v>507</v>
      </c>
    </row>
    <row r="8" spans="1:15" ht="25.5" x14ac:dyDescent="0.2">
      <c r="A8" s="108" t="s">
        <v>123</v>
      </c>
      <c r="B8" s="109" t="s">
        <v>12</v>
      </c>
      <c r="C8" s="127" t="s">
        <v>2660</v>
      </c>
      <c r="D8" s="127" t="s">
        <v>313</v>
      </c>
      <c r="E8" s="127" t="s">
        <v>2661</v>
      </c>
      <c r="F8" s="127" t="s">
        <v>328</v>
      </c>
      <c r="G8" s="127" t="s">
        <v>2662</v>
      </c>
      <c r="H8" s="127" t="s">
        <v>314</v>
      </c>
      <c r="I8" s="127" t="s">
        <v>2663</v>
      </c>
      <c r="J8" s="127" t="s">
        <v>1220</v>
      </c>
      <c r="K8" s="127" t="s">
        <v>2664</v>
      </c>
      <c r="L8" s="127" t="s">
        <v>2665</v>
      </c>
      <c r="M8" s="127"/>
      <c r="N8" s="127"/>
      <c r="O8" s="127" t="s">
        <v>1226</v>
      </c>
    </row>
    <row r="9" spans="1:15" ht="14.25" x14ac:dyDescent="0.2">
      <c r="A9" s="108" t="s">
        <v>124</v>
      </c>
      <c r="B9" s="109" t="s">
        <v>13</v>
      </c>
      <c r="C9" s="127" t="s">
        <v>2666</v>
      </c>
      <c r="D9" s="127" t="s">
        <v>313</v>
      </c>
      <c r="E9" s="127" t="s">
        <v>2667</v>
      </c>
      <c r="F9" s="127" t="s">
        <v>313</v>
      </c>
      <c r="G9" s="127" t="s">
        <v>1365</v>
      </c>
      <c r="H9" s="127" t="s">
        <v>314</v>
      </c>
      <c r="I9" s="127" t="s">
        <v>2668</v>
      </c>
      <c r="J9" s="127" t="s">
        <v>1220</v>
      </c>
      <c r="K9" s="127" t="s">
        <v>2668</v>
      </c>
      <c r="L9" s="127" t="s">
        <v>314</v>
      </c>
      <c r="M9" s="127"/>
      <c r="N9" s="127"/>
      <c r="O9" s="127" t="s">
        <v>587</v>
      </c>
    </row>
    <row r="10" spans="1:15" ht="14.25" x14ac:dyDescent="0.2">
      <c r="A10" s="108" t="s">
        <v>125</v>
      </c>
      <c r="B10" s="109" t="s">
        <v>14</v>
      </c>
      <c r="C10" s="127" t="s">
        <v>2669</v>
      </c>
      <c r="D10" s="127" t="s">
        <v>2670</v>
      </c>
      <c r="E10" s="127" t="s">
        <v>2671</v>
      </c>
      <c r="F10" s="127" t="s">
        <v>2672</v>
      </c>
      <c r="G10" s="127" t="s">
        <v>2673</v>
      </c>
      <c r="H10" s="127" t="s">
        <v>2674</v>
      </c>
      <c r="I10" s="127" t="s">
        <v>1220</v>
      </c>
      <c r="J10" s="127" t="s">
        <v>1220</v>
      </c>
      <c r="K10" s="127" t="s">
        <v>2675</v>
      </c>
      <c r="L10" s="127" t="s">
        <v>2591</v>
      </c>
      <c r="M10" s="127"/>
      <c r="N10" s="127"/>
      <c r="O10" s="127" t="s">
        <v>1239</v>
      </c>
    </row>
    <row r="11" spans="1:15" ht="14.25" x14ac:dyDescent="0.2">
      <c r="A11" s="108" t="s">
        <v>126</v>
      </c>
      <c r="B11" s="109" t="s">
        <v>15</v>
      </c>
      <c r="C11" s="127" t="s">
        <v>2676</v>
      </c>
      <c r="D11" s="127" t="s">
        <v>2677</v>
      </c>
      <c r="E11" s="127" t="s">
        <v>2678</v>
      </c>
      <c r="F11" s="127" t="s">
        <v>2679</v>
      </c>
      <c r="G11" s="127" t="s">
        <v>2680</v>
      </c>
      <c r="H11" s="127" t="s">
        <v>2681</v>
      </c>
      <c r="I11" s="127" t="s">
        <v>2682</v>
      </c>
      <c r="J11" s="127" t="s">
        <v>1220</v>
      </c>
      <c r="K11" s="127" t="s">
        <v>2683</v>
      </c>
      <c r="L11" s="127" t="s">
        <v>2684</v>
      </c>
      <c r="M11" s="127"/>
      <c r="N11" s="127"/>
      <c r="O11" s="127" t="s">
        <v>2655</v>
      </c>
    </row>
    <row r="12" spans="1:15" ht="14.25" x14ac:dyDescent="0.2">
      <c r="A12" s="108" t="s">
        <v>127</v>
      </c>
      <c r="B12" s="109" t="s">
        <v>16</v>
      </c>
      <c r="C12" s="127" t="s">
        <v>2685</v>
      </c>
      <c r="D12" s="127" t="s">
        <v>2686</v>
      </c>
      <c r="E12" s="127" t="s">
        <v>2687</v>
      </c>
      <c r="F12" s="127" t="s">
        <v>2688</v>
      </c>
      <c r="G12" s="127" t="s">
        <v>2689</v>
      </c>
      <c r="H12" s="127" t="s">
        <v>2136</v>
      </c>
      <c r="I12" s="127" t="s">
        <v>2690</v>
      </c>
      <c r="J12" s="127" t="s">
        <v>1220</v>
      </c>
      <c r="K12" s="127" t="s">
        <v>2691</v>
      </c>
      <c r="L12" s="127" t="s">
        <v>2692</v>
      </c>
      <c r="M12" s="127"/>
      <c r="N12" s="127"/>
      <c r="O12" s="127" t="s">
        <v>2693</v>
      </c>
    </row>
    <row r="13" spans="1:15" ht="14.25" x14ac:dyDescent="0.2">
      <c r="A13" s="108" t="s">
        <v>128</v>
      </c>
      <c r="B13" s="109" t="s">
        <v>17</v>
      </c>
      <c r="C13" s="127" t="s">
        <v>2694</v>
      </c>
      <c r="D13" s="127" t="s">
        <v>2695</v>
      </c>
      <c r="E13" s="127" t="s">
        <v>2696</v>
      </c>
      <c r="F13" s="127" t="s">
        <v>2697</v>
      </c>
      <c r="G13" s="127" t="s">
        <v>2698</v>
      </c>
      <c r="H13" s="127" t="s">
        <v>2699</v>
      </c>
      <c r="I13" s="127" t="s">
        <v>2700</v>
      </c>
      <c r="J13" s="127" t="s">
        <v>2701</v>
      </c>
      <c r="K13" s="127" t="s">
        <v>2702</v>
      </c>
      <c r="L13" s="127" t="s">
        <v>2703</v>
      </c>
      <c r="M13" s="127"/>
      <c r="N13" s="127"/>
      <c r="O13" s="127" t="s">
        <v>2644</v>
      </c>
    </row>
    <row r="14" spans="1:15" ht="25.5" x14ac:dyDescent="0.2">
      <c r="A14" s="108" t="s">
        <v>129</v>
      </c>
      <c r="B14" s="109" t="s">
        <v>18</v>
      </c>
      <c r="C14" s="127" t="s">
        <v>2704</v>
      </c>
      <c r="D14" s="127" t="s">
        <v>2705</v>
      </c>
      <c r="E14" s="127" t="s">
        <v>2706</v>
      </c>
      <c r="F14" s="127" t="s">
        <v>2707</v>
      </c>
      <c r="G14" s="127" t="s">
        <v>2072</v>
      </c>
      <c r="H14" s="127" t="s">
        <v>2708</v>
      </c>
      <c r="I14" s="127" t="s">
        <v>2709</v>
      </c>
      <c r="J14" s="127" t="s">
        <v>1220</v>
      </c>
      <c r="K14" s="127" t="s">
        <v>2710</v>
      </c>
      <c r="L14" s="127" t="s">
        <v>1275</v>
      </c>
      <c r="M14" s="127"/>
      <c r="N14" s="127"/>
      <c r="O14" s="127" t="s">
        <v>2711</v>
      </c>
    </row>
    <row r="15" spans="1:15" ht="14.25" x14ac:dyDescent="0.2">
      <c r="A15" s="108" t="s">
        <v>130</v>
      </c>
      <c r="B15" s="109" t="s">
        <v>19</v>
      </c>
      <c r="C15" s="127" t="s">
        <v>2712</v>
      </c>
      <c r="D15" s="127" t="s">
        <v>1067</v>
      </c>
      <c r="E15" s="127" t="s">
        <v>2713</v>
      </c>
      <c r="F15" s="127" t="s">
        <v>2714</v>
      </c>
      <c r="G15" s="127" t="s">
        <v>2715</v>
      </c>
      <c r="H15" s="127" t="s">
        <v>2716</v>
      </c>
      <c r="I15" s="127" t="s">
        <v>2717</v>
      </c>
      <c r="J15" s="127" t="s">
        <v>1220</v>
      </c>
      <c r="K15" s="127" t="s">
        <v>2718</v>
      </c>
      <c r="L15" s="127" t="s">
        <v>1285</v>
      </c>
      <c r="M15" s="127" t="s">
        <v>368</v>
      </c>
      <c r="N15" s="127"/>
      <c r="O15" s="127" t="s">
        <v>1286</v>
      </c>
    </row>
    <row r="16" spans="1:15" ht="14.25" x14ac:dyDescent="0.2">
      <c r="A16" s="108" t="s">
        <v>131</v>
      </c>
      <c r="B16" s="109" t="s">
        <v>20</v>
      </c>
      <c r="C16" s="127" t="s">
        <v>2719</v>
      </c>
      <c r="D16" s="127" t="s">
        <v>313</v>
      </c>
      <c r="E16" s="127" t="s">
        <v>1817</v>
      </c>
      <c r="F16" s="127" t="s">
        <v>313</v>
      </c>
      <c r="G16" s="127" t="s">
        <v>1620</v>
      </c>
      <c r="H16" s="127" t="s">
        <v>314</v>
      </c>
      <c r="I16" s="127" t="s">
        <v>2720</v>
      </c>
      <c r="J16" s="127" t="s">
        <v>1220</v>
      </c>
      <c r="K16" s="127" t="s">
        <v>2720</v>
      </c>
      <c r="L16" s="127" t="s">
        <v>314</v>
      </c>
      <c r="M16" s="127" t="s">
        <v>368</v>
      </c>
      <c r="N16" s="127"/>
      <c r="O16" s="127" t="s">
        <v>315</v>
      </c>
    </row>
    <row r="17" spans="1:15" ht="14.25" x14ac:dyDescent="0.2">
      <c r="A17" s="108" t="s">
        <v>132</v>
      </c>
      <c r="B17" s="109" t="s">
        <v>21</v>
      </c>
      <c r="C17" s="127" t="s">
        <v>2721</v>
      </c>
      <c r="D17" s="127" t="s">
        <v>313</v>
      </c>
      <c r="E17" s="127" t="s">
        <v>2722</v>
      </c>
      <c r="F17" s="127" t="s">
        <v>313</v>
      </c>
      <c r="G17" s="127" t="s">
        <v>2723</v>
      </c>
      <c r="H17" s="127" t="s">
        <v>314</v>
      </c>
      <c r="I17" s="127" t="s">
        <v>2724</v>
      </c>
      <c r="J17" s="127" t="s">
        <v>1220</v>
      </c>
      <c r="K17" s="127" t="s">
        <v>2724</v>
      </c>
      <c r="L17" s="127" t="s">
        <v>314</v>
      </c>
      <c r="M17" s="127"/>
      <c r="N17" s="127"/>
      <c r="O17" s="127" t="s">
        <v>2725</v>
      </c>
    </row>
    <row r="18" spans="1:15" ht="14.25" x14ac:dyDescent="0.2">
      <c r="A18" s="108" t="s">
        <v>133</v>
      </c>
      <c r="B18" s="109" t="s">
        <v>22</v>
      </c>
      <c r="C18" s="127" t="s">
        <v>2726</v>
      </c>
      <c r="D18" s="127" t="s">
        <v>313</v>
      </c>
      <c r="E18" s="127" t="s">
        <v>2727</v>
      </c>
      <c r="F18" s="127" t="s">
        <v>313</v>
      </c>
      <c r="G18" s="127" t="s">
        <v>2728</v>
      </c>
      <c r="H18" s="127" t="s">
        <v>314</v>
      </c>
      <c r="I18" s="127" t="s">
        <v>2729</v>
      </c>
      <c r="J18" s="127" t="s">
        <v>1220</v>
      </c>
      <c r="K18" s="127" t="s">
        <v>2729</v>
      </c>
      <c r="L18" s="127" t="s">
        <v>314</v>
      </c>
      <c r="M18" s="127"/>
      <c r="N18" s="127"/>
      <c r="O18" s="127" t="s">
        <v>2730</v>
      </c>
    </row>
    <row r="19" spans="1:15" ht="14.25" x14ac:dyDescent="0.2">
      <c r="A19" s="108" t="s">
        <v>134</v>
      </c>
      <c r="B19" s="109" t="s">
        <v>23</v>
      </c>
      <c r="C19" s="127" t="s">
        <v>524</v>
      </c>
      <c r="D19" s="127" t="s">
        <v>2731</v>
      </c>
      <c r="E19" s="127" t="s">
        <v>964</v>
      </c>
      <c r="F19" s="127" t="s">
        <v>2732</v>
      </c>
      <c r="G19" s="127" t="s">
        <v>2733</v>
      </c>
      <c r="H19" s="127" t="s">
        <v>2734</v>
      </c>
      <c r="I19" s="127" t="s">
        <v>1220</v>
      </c>
      <c r="J19" s="127" t="s">
        <v>314</v>
      </c>
      <c r="K19" s="127" t="s">
        <v>2735</v>
      </c>
      <c r="L19" s="127" t="s">
        <v>314</v>
      </c>
      <c r="M19" s="127"/>
      <c r="N19" s="127"/>
      <c r="O19" s="127" t="s">
        <v>2086</v>
      </c>
    </row>
    <row r="20" spans="1:15" ht="38.25" x14ac:dyDescent="0.2">
      <c r="A20" s="108" t="s">
        <v>135</v>
      </c>
      <c r="B20" s="109" t="s">
        <v>24</v>
      </c>
      <c r="C20" s="127" t="s">
        <v>2736</v>
      </c>
      <c r="D20" s="127" t="s">
        <v>313</v>
      </c>
      <c r="E20" s="127" t="s">
        <v>2737</v>
      </c>
      <c r="F20" s="127" t="s">
        <v>313</v>
      </c>
      <c r="G20" s="127" t="s">
        <v>2738</v>
      </c>
      <c r="H20" s="127" t="s">
        <v>314</v>
      </c>
      <c r="I20" s="127" t="s">
        <v>2739</v>
      </c>
      <c r="J20" s="127" t="s">
        <v>1220</v>
      </c>
      <c r="K20" s="127" t="s">
        <v>2739</v>
      </c>
      <c r="L20" s="127" t="s">
        <v>314</v>
      </c>
      <c r="M20" s="127"/>
      <c r="N20" s="127"/>
      <c r="O20" s="127" t="s">
        <v>567</v>
      </c>
    </row>
    <row r="21" spans="1:15" ht="14.25" x14ac:dyDescent="0.2">
      <c r="A21" s="108" t="s">
        <v>136</v>
      </c>
      <c r="B21" s="109" t="s">
        <v>25</v>
      </c>
      <c r="C21" s="127" t="s">
        <v>326</v>
      </c>
      <c r="D21" s="127" t="s">
        <v>2740</v>
      </c>
      <c r="E21" s="127" t="s">
        <v>1029</v>
      </c>
      <c r="F21" s="127" t="s">
        <v>2741</v>
      </c>
      <c r="G21" s="127" t="s">
        <v>1262</v>
      </c>
      <c r="H21" s="127" t="s">
        <v>2742</v>
      </c>
      <c r="I21" s="127" t="s">
        <v>2743</v>
      </c>
      <c r="J21" s="127" t="s">
        <v>2744</v>
      </c>
      <c r="K21" s="127" t="s">
        <v>2745</v>
      </c>
      <c r="L21" s="127" t="s">
        <v>2746</v>
      </c>
      <c r="M21" s="127"/>
      <c r="N21" s="127"/>
      <c r="O21" s="127" t="s">
        <v>500</v>
      </c>
    </row>
    <row r="22" spans="1:15" ht="14.25" x14ac:dyDescent="0.2">
      <c r="A22" s="108" t="s">
        <v>137</v>
      </c>
      <c r="B22" s="109" t="s">
        <v>26</v>
      </c>
      <c r="C22" s="127" t="s">
        <v>2747</v>
      </c>
      <c r="D22" s="127" t="s">
        <v>2748</v>
      </c>
      <c r="E22" s="127" t="s">
        <v>2749</v>
      </c>
      <c r="F22" s="127" t="s">
        <v>2750</v>
      </c>
      <c r="G22" s="127" t="s">
        <v>2751</v>
      </c>
      <c r="H22" s="127" t="s">
        <v>2752</v>
      </c>
      <c r="I22" s="127" t="s">
        <v>1220</v>
      </c>
      <c r="J22" s="127" t="s">
        <v>1220</v>
      </c>
      <c r="K22" s="127" t="s">
        <v>1330</v>
      </c>
      <c r="L22" s="127" t="s">
        <v>1331</v>
      </c>
      <c r="M22" s="127" t="s">
        <v>368</v>
      </c>
      <c r="N22" s="127"/>
      <c r="O22" s="127" t="s">
        <v>474</v>
      </c>
    </row>
    <row r="23" spans="1:15" ht="14.25" x14ac:dyDescent="0.2">
      <c r="A23" s="108" t="s">
        <v>138</v>
      </c>
      <c r="B23" s="109" t="s">
        <v>27</v>
      </c>
      <c r="C23" s="127" t="s">
        <v>2753</v>
      </c>
      <c r="D23" s="127" t="s">
        <v>2754</v>
      </c>
      <c r="E23" s="127" t="s">
        <v>974</v>
      </c>
      <c r="F23" s="127" t="s">
        <v>2755</v>
      </c>
      <c r="G23" s="127" t="s">
        <v>2756</v>
      </c>
      <c r="H23" s="127" t="s">
        <v>2757</v>
      </c>
      <c r="I23" s="127" t="s">
        <v>2758</v>
      </c>
      <c r="J23" s="127" t="s">
        <v>2759</v>
      </c>
      <c r="K23" s="127" t="s">
        <v>2760</v>
      </c>
      <c r="L23" s="127" t="s">
        <v>2761</v>
      </c>
      <c r="M23" s="127"/>
      <c r="N23" s="127"/>
      <c r="O23" s="127" t="s">
        <v>1642</v>
      </c>
    </row>
    <row r="24" spans="1:15" ht="14.25" x14ac:dyDescent="0.2">
      <c r="A24" s="108" t="s">
        <v>139</v>
      </c>
      <c r="B24" s="109" t="s">
        <v>28</v>
      </c>
      <c r="C24" s="127" t="s">
        <v>2762</v>
      </c>
      <c r="D24" s="127" t="s">
        <v>2763</v>
      </c>
      <c r="E24" s="127" t="s">
        <v>2764</v>
      </c>
      <c r="F24" s="127" t="s">
        <v>2765</v>
      </c>
      <c r="G24" s="127" t="s">
        <v>2766</v>
      </c>
      <c r="H24" s="127" t="s">
        <v>2767</v>
      </c>
      <c r="I24" s="127" t="s">
        <v>314</v>
      </c>
      <c r="J24" s="127" t="s">
        <v>2768</v>
      </c>
      <c r="K24" s="127" t="s">
        <v>314</v>
      </c>
      <c r="L24" s="127" t="s">
        <v>2769</v>
      </c>
      <c r="M24" s="127"/>
      <c r="N24" s="127"/>
      <c r="O24" s="127" t="s">
        <v>612</v>
      </c>
    </row>
    <row r="25" spans="1:15" ht="38.25" x14ac:dyDescent="0.2">
      <c r="A25" s="108" t="s">
        <v>140</v>
      </c>
      <c r="B25" s="109" t="s">
        <v>29</v>
      </c>
      <c r="C25" s="127" t="s">
        <v>2770</v>
      </c>
      <c r="D25" s="127" t="s">
        <v>2771</v>
      </c>
      <c r="E25" s="127" t="s">
        <v>2772</v>
      </c>
      <c r="F25" s="127" t="s">
        <v>2773</v>
      </c>
      <c r="G25" s="127" t="s">
        <v>2774</v>
      </c>
      <c r="H25" s="127" t="s">
        <v>2775</v>
      </c>
      <c r="I25" s="127" t="s">
        <v>2776</v>
      </c>
      <c r="J25" s="127" t="s">
        <v>1220</v>
      </c>
      <c r="K25" s="127" t="s">
        <v>2777</v>
      </c>
      <c r="L25" s="127" t="s">
        <v>1354</v>
      </c>
      <c r="M25" s="127" t="s">
        <v>368</v>
      </c>
      <c r="N25" s="127"/>
      <c r="O25" s="127" t="s">
        <v>509</v>
      </c>
    </row>
    <row r="26" spans="1:15" ht="14.25" x14ac:dyDescent="0.2">
      <c r="A26" s="108" t="s">
        <v>141</v>
      </c>
      <c r="B26" s="109" t="s">
        <v>30</v>
      </c>
      <c r="C26" s="127" t="s">
        <v>2778</v>
      </c>
      <c r="D26" s="127" t="s">
        <v>2779</v>
      </c>
      <c r="E26" s="127" t="s">
        <v>2780</v>
      </c>
      <c r="F26" s="127" t="s">
        <v>2781</v>
      </c>
      <c r="G26" s="127" t="s">
        <v>2102</v>
      </c>
      <c r="H26" s="127" t="s">
        <v>2782</v>
      </c>
      <c r="I26" s="127" t="s">
        <v>2783</v>
      </c>
      <c r="J26" s="127" t="s">
        <v>1220</v>
      </c>
      <c r="K26" s="127" t="s">
        <v>2784</v>
      </c>
      <c r="L26" s="127" t="s">
        <v>363</v>
      </c>
      <c r="M26" s="127"/>
      <c r="N26" s="127"/>
      <c r="O26" s="127" t="s">
        <v>2785</v>
      </c>
    </row>
    <row r="27" spans="1:15" ht="14.25" x14ac:dyDescent="0.2">
      <c r="A27" s="108" t="s">
        <v>142</v>
      </c>
      <c r="B27" s="109" t="s">
        <v>31</v>
      </c>
      <c r="C27" s="127" t="s">
        <v>2786</v>
      </c>
      <c r="D27" s="127" t="s">
        <v>2787</v>
      </c>
      <c r="E27" s="127" t="s">
        <v>2788</v>
      </c>
      <c r="F27" s="127" t="s">
        <v>2789</v>
      </c>
      <c r="G27" s="127" t="s">
        <v>2790</v>
      </c>
      <c r="H27" s="127" t="s">
        <v>2791</v>
      </c>
      <c r="I27" s="127" t="s">
        <v>2792</v>
      </c>
      <c r="J27" s="127" t="s">
        <v>1220</v>
      </c>
      <c r="K27" s="127" t="s">
        <v>2793</v>
      </c>
      <c r="L27" s="127" t="s">
        <v>2794</v>
      </c>
      <c r="M27" s="127"/>
      <c r="N27" s="127"/>
      <c r="O27" s="127" t="s">
        <v>2795</v>
      </c>
    </row>
    <row r="28" spans="1:15" ht="14.25" x14ac:dyDescent="0.2">
      <c r="A28" s="108" t="s">
        <v>143</v>
      </c>
      <c r="B28" s="109" t="s">
        <v>32</v>
      </c>
      <c r="C28" s="127" t="s">
        <v>2410</v>
      </c>
      <c r="D28" s="127" t="s">
        <v>2796</v>
      </c>
      <c r="E28" s="127" t="s">
        <v>2797</v>
      </c>
      <c r="F28" s="127" t="s">
        <v>2798</v>
      </c>
      <c r="G28" s="127" t="s">
        <v>2102</v>
      </c>
      <c r="H28" s="127" t="s">
        <v>2799</v>
      </c>
      <c r="I28" s="127" t="s">
        <v>2783</v>
      </c>
      <c r="J28" s="127" t="s">
        <v>1220</v>
      </c>
      <c r="K28" s="127" t="s">
        <v>2800</v>
      </c>
      <c r="L28" s="127" t="s">
        <v>2801</v>
      </c>
      <c r="M28" s="127"/>
      <c r="N28" s="127"/>
      <c r="O28" s="127" t="s">
        <v>361</v>
      </c>
    </row>
    <row r="29" spans="1:15" ht="14.25" x14ac:dyDescent="0.2">
      <c r="A29" s="108" t="s">
        <v>144</v>
      </c>
      <c r="B29" s="109" t="s">
        <v>33</v>
      </c>
      <c r="C29" s="127" t="s">
        <v>2802</v>
      </c>
      <c r="D29" s="127" t="s">
        <v>1259</v>
      </c>
      <c r="E29" s="127" t="s">
        <v>2803</v>
      </c>
      <c r="F29" s="127" t="s">
        <v>2804</v>
      </c>
      <c r="G29" s="127" t="s">
        <v>2805</v>
      </c>
      <c r="H29" s="127" t="s">
        <v>2806</v>
      </c>
      <c r="I29" s="127" t="s">
        <v>2807</v>
      </c>
      <c r="J29" s="127" t="s">
        <v>1220</v>
      </c>
      <c r="K29" s="127" t="s">
        <v>2808</v>
      </c>
      <c r="L29" s="127" t="s">
        <v>1387</v>
      </c>
      <c r="M29" s="127"/>
      <c r="N29" s="127"/>
      <c r="O29" s="127" t="s">
        <v>423</v>
      </c>
    </row>
    <row r="30" spans="1:15" ht="14.25" x14ac:dyDescent="0.2">
      <c r="A30" s="108" t="s">
        <v>145</v>
      </c>
      <c r="B30" s="109" t="s">
        <v>34</v>
      </c>
      <c r="C30" s="127" t="s">
        <v>1420</v>
      </c>
      <c r="D30" s="127" t="s">
        <v>2809</v>
      </c>
      <c r="E30" s="127" t="s">
        <v>2810</v>
      </c>
      <c r="F30" s="127" t="s">
        <v>2811</v>
      </c>
      <c r="G30" s="127" t="s">
        <v>2812</v>
      </c>
      <c r="H30" s="127" t="s">
        <v>2813</v>
      </c>
      <c r="I30" s="127" t="s">
        <v>2814</v>
      </c>
      <c r="J30" s="127" t="s">
        <v>2815</v>
      </c>
      <c r="K30" s="127" t="s">
        <v>2816</v>
      </c>
      <c r="L30" s="127" t="s">
        <v>2817</v>
      </c>
      <c r="M30" s="127"/>
      <c r="N30" s="127"/>
      <c r="O30" s="127" t="s">
        <v>2818</v>
      </c>
    </row>
    <row r="31" spans="1:15" ht="14.25" x14ac:dyDescent="0.2">
      <c r="A31" s="108" t="s">
        <v>146</v>
      </c>
      <c r="B31" s="109" t="s">
        <v>35</v>
      </c>
      <c r="C31" s="127" t="s">
        <v>2819</v>
      </c>
      <c r="D31" s="127" t="s">
        <v>2820</v>
      </c>
      <c r="E31" s="127" t="s">
        <v>2821</v>
      </c>
      <c r="F31" s="127" t="s">
        <v>2822</v>
      </c>
      <c r="G31" s="127" t="s">
        <v>2823</v>
      </c>
      <c r="H31" s="127" t="s">
        <v>2824</v>
      </c>
      <c r="I31" s="127" t="s">
        <v>2825</v>
      </c>
      <c r="J31" s="127" t="s">
        <v>2826</v>
      </c>
      <c r="K31" s="127" t="s">
        <v>2827</v>
      </c>
      <c r="L31" s="127" t="s">
        <v>2828</v>
      </c>
      <c r="M31" s="127"/>
      <c r="N31" s="127"/>
      <c r="O31" s="127" t="s">
        <v>2829</v>
      </c>
    </row>
    <row r="32" spans="1:15" ht="14.25" x14ac:dyDescent="0.2">
      <c r="A32" s="108" t="s">
        <v>147</v>
      </c>
      <c r="B32" s="109" t="s">
        <v>36</v>
      </c>
      <c r="C32" s="127" t="s">
        <v>2830</v>
      </c>
      <c r="D32" s="127" t="s">
        <v>2831</v>
      </c>
      <c r="E32" s="127" t="s">
        <v>2832</v>
      </c>
      <c r="F32" s="127" t="s">
        <v>2833</v>
      </c>
      <c r="G32" s="127" t="s">
        <v>2834</v>
      </c>
      <c r="H32" s="127" t="s">
        <v>2835</v>
      </c>
      <c r="I32" s="127" t="s">
        <v>314</v>
      </c>
      <c r="J32" s="127" t="s">
        <v>2836</v>
      </c>
      <c r="K32" s="127" t="s">
        <v>314</v>
      </c>
      <c r="L32" s="127" t="s">
        <v>2837</v>
      </c>
      <c r="M32" s="127"/>
      <c r="N32" s="127"/>
      <c r="O32" s="127" t="s">
        <v>629</v>
      </c>
    </row>
    <row r="33" spans="1:15" ht="14.25" x14ac:dyDescent="0.2">
      <c r="A33" s="108" t="s">
        <v>148</v>
      </c>
      <c r="B33" s="109" t="s">
        <v>37</v>
      </c>
      <c r="C33" s="127" t="s">
        <v>2838</v>
      </c>
      <c r="D33" s="127" t="s">
        <v>2839</v>
      </c>
      <c r="E33" s="127" t="s">
        <v>2840</v>
      </c>
      <c r="F33" s="127" t="s">
        <v>2841</v>
      </c>
      <c r="G33" s="127" t="s">
        <v>1367</v>
      </c>
      <c r="H33" s="127" t="s">
        <v>2842</v>
      </c>
      <c r="I33" s="127" t="s">
        <v>2843</v>
      </c>
      <c r="J33" s="127" t="s">
        <v>1220</v>
      </c>
      <c r="K33" s="127" t="s">
        <v>2844</v>
      </c>
      <c r="L33" s="127" t="s">
        <v>1488</v>
      </c>
      <c r="M33" s="127"/>
      <c r="N33" s="127"/>
      <c r="O33" s="127" t="s">
        <v>1427</v>
      </c>
    </row>
    <row r="34" spans="1:15" ht="14.25" x14ac:dyDescent="0.2">
      <c r="A34" s="108" t="s">
        <v>149</v>
      </c>
      <c r="B34" s="109" t="s">
        <v>38</v>
      </c>
      <c r="C34" s="127" t="s">
        <v>2845</v>
      </c>
      <c r="D34" s="127" t="s">
        <v>2846</v>
      </c>
      <c r="E34" s="127" t="s">
        <v>2847</v>
      </c>
      <c r="F34" s="127" t="s">
        <v>2848</v>
      </c>
      <c r="G34" s="127" t="s">
        <v>1353</v>
      </c>
      <c r="H34" s="127" t="s">
        <v>2849</v>
      </c>
      <c r="I34" s="127" t="s">
        <v>2850</v>
      </c>
      <c r="J34" s="127" t="s">
        <v>1220</v>
      </c>
      <c r="K34" s="127" t="s">
        <v>2851</v>
      </c>
      <c r="L34" s="127" t="s">
        <v>1436</v>
      </c>
      <c r="M34" s="127"/>
      <c r="N34" s="127"/>
      <c r="O34" s="127" t="s">
        <v>2852</v>
      </c>
    </row>
    <row r="35" spans="1:15" ht="14.25" x14ac:dyDescent="0.2">
      <c r="A35" s="108" t="s">
        <v>150</v>
      </c>
      <c r="B35" s="109" t="s">
        <v>39</v>
      </c>
      <c r="C35" s="127" t="s">
        <v>2853</v>
      </c>
      <c r="D35" s="127" t="s">
        <v>2854</v>
      </c>
      <c r="E35" s="127" t="s">
        <v>2855</v>
      </c>
      <c r="F35" s="127" t="s">
        <v>2856</v>
      </c>
      <c r="G35" s="127" t="s">
        <v>2857</v>
      </c>
      <c r="H35" s="127" t="s">
        <v>2858</v>
      </c>
      <c r="I35" s="127" t="s">
        <v>2859</v>
      </c>
      <c r="J35" s="127" t="s">
        <v>1220</v>
      </c>
      <c r="K35" s="127" t="s">
        <v>2860</v>
      </c>
      <c r="L35" s="127" t="s">
        <v>2861</v>
      </c>
      <c r="M35" s="127"/>
      <c r="N35" s="127"/>
      <c r="O35" s="127" t="s">
        <v>1615</v>
      </c>
    </row>
    <row r="36" spans="1:15" ht="14.25" x14ac:dyDescent="0.2">
      <c r="A36" s="108" t="s">
        <v>151</v>
      </c>
      <c r="B36" s="109" t="s">
        <v>40</v>
      </c>
      <c r="C36" s="127" t="s">
        <v>2862</v>
      </c>
      <c r="D36" s="127" t="s">
        <v>2863</v>
      </c>
      <c r="E36" s="127" t="s">
        <v>2864</v>
      </c>
      <c r="F36" s="127" t="s">
        <v>2865</v>
      </c>
      <c r="G36" s="127" t="s">
        <v>2866</v>
      </c>
      <c r="H36" s="127" t="s">
        <v>2867</v>
      </c>
      <c r="I36" s="127" t="s">
        <v>314</v>
      </c>
      <c r="J36" s="127" t="s">
        <v>2868</v>
      </c>
      <c r="K36" s="127" t="s">
        <v>314</v>
      </c>
      <c r="L36" s="127" t="s">
        <v>2869</v>
      </c>
      <c r="M36" s="127"/>
      <c r="N36" s="127"/>
      <c r="O36" s="127" t="s">
        <v>1299</v>
      </c>
    </row>
    <row r="37" spans="1:15" ht="14.25" x14ac:dyDescent="0.2">
      <c r="A37" s="108" t="s">
        <v>152</v>
      </c>
      <c r="B37" s="109" t="s">
        <v>41</v>
      </c>
      <c r="C37" s="127" t="s">
        <v>2870</v>
      </c>
      <c r="D37" s="127" t="s">
        <v>1579</v>
      </c>
      <c r="E37" s="127" t="s">
        <v>2871</v>
      </c>
      <c r="F37" s="127" t="s">
        <v>2872</v>
      </c>
      <c r="G37" s="127" t="s">
        <v>1140</v>
      </c>
      <c r="H37" s="127" t="s">
        <v>2873</v>
      </c>
      <c r="I37" s="127" t="s">
        <v>2874</v>
      </c>
      <c r="J37" s="127" t="s">
        <v>1220</v>
      </c>
      <c r="K37" s="127" t="s">
        <v>2875</v>
      </c>
      <c r="L37" s="127" t="s">
        <v>2876</v>
      </c>
      <c r="M37" s="127"/>
      <c r="N37" s="127"/>
      <c r="O37" s="127" t="s">
        <v>2877</v>
      </c>
    </row>
    <row r="38" spans="1:15" ht="14.25" x14ac:dyDescent="0.2">
      <c r="A38" s="108" t="s">
        <v>153</v>
      </c>
      <c r="B38" s="109" t="s">
        <v>42</v>
      </c>
      <c r="C38" s="127" t="s">
        <v>2878</v>
      </c>
      <c r="D38" s="127" t="s">
        <v>1197</v>
      </c>
      <c r="E38" s="127" t="s">
        <v>2879</v>
      </c>
      <c r="F38" s="127" t="s">
        <v>2880</v>
      </c>
      <c r="G38" s="127" t="s">
        <v>2881</v>
      </c>
      <c r="H38" s="127" t="s">
        <v>981</v>
      </c>
      <c r="I38" s="127" t="s">
        <v>1220</v>
      </c>
      <c r="J38" s="127" t="s">
        <v>1220</v>
      </c>
      <c r="K38" s="127" t="s">
        <v>1471</v>
      </c>
      <c r="L38" s="127" t="s">
        <v>1472</v>
      </c>
      <c r="M38" s="127"/>
      <c r="N38" s="127"/>
      <c r="O38" s="127" t="s">
        <v>1239</v>
      </c>
    </row>
    <row r="39" spans="1:15" ht="14.25" x14ac:dyDescent="0.2">
      <c r="A39" s="108" t="s">
        <v>154</v>
      </c>
      <c r="B39" s="109" t="s">
        <v>43</v>
      </c>
      <c r="C39" s="127" t="s">
        <v>2882</v>
      </c>
      <c r="D39" s="127" t="s">
        <v>1678</v>
      </c>
      <c r="E39" s="127" t="s">
        <v>2883</v>
      </c>
      <c r="F39" s="127" t="s">
        <v>2884</v>
      </c>
      <c r="G39" s="127" t="s">
        <v>2885</v>
      </c>
      <c r="H39" s="127" t="s">
        <v>2886</v>
      </c>
      <c r="I39" s="127" t="s">
        <v>2887</v>
      </c>
      <c r="J39" s="127" t="s">
        <v>1220</v>
      </c>
      <c r="K39" s="127" t="s">
        <v>2888</v>
      </c>
      <c r="L39" s="127" t="s">
        <v>1480</v>
      </c>
      <c r="M39" s="127"/>
      <c r="N39" s="127"/>
      <c r="O39" s="127" t="s">
        <v>2889</v>
      </c>
    </row>
    <row r="40" spans="1:15" ht="14.25" x14ac:dyDescent="0.2">
      <c r="A40" s="108" t="s">
        <v>155</v>
      </c>
      <c r="B40" s="109" t="s">
        <v>44</v>
      </c>
      <c r="C40" s="127" t="s">
        <v>2890</v>
      </c>
      <c r="D40" s="127" t="s">
        <v>2891</v>
      </c>
      <c r="E40" s="127" t="s">
        <v>2892</v>
      </c>
      <c r="F40" s="127" t="s">
        <v>2893</v>
      </c>
      <c r="G40" s="127" t="s">
        <v>2894</v>
      </c>
      <c r="H40" s="127" t="s">
        <v>2895</v>
      </c>
      <c r="I40" s="127" t="s">
        <v>2896</v>
      </c>
      <c r="J40" s="127" t="s">
        <v>1220</v>
      </c>
      <c r="K40" s="127" t="s">
        <v>2897</v>
      </c>
      <c r="L40" s="127" t="s">
        <v>1488</v>
      </c>
      <c r="M40" s="127"/>
      <c r="N40" s="127"/>
      <c r="O40" s="127" t="s">
        <v>608</v>
      </c>
    </row>
    <row r="41" spans="1:15" ht="14.25" x14ac:dyDescent="0.2">
      <c r="A41" s="108" t="s">
        <v>156</v>
      </c>
      <c r="B41" s="109" t="s">
        <v>45</v>
      </c>
      <c r="C41" s="127" t="s">
        <v>2898</v>
      </c>
      <c r="D41" s="127" t="s">
        <v>2899</v>
      </c>
      <c r="E41" s="127" t="s">
        <v>2900</v>
      </c>
      <c r="F41" s="127" t="s">
        <v>2901</v>
      </c>
      <c r="G41" s="127" t="s">
        <v>2902</v>
      </c>
      <c r="H41" s="127" t="s">
        <v>2903</v>
      </c>
      <c r="I41" s="127" t="s">
        <v>2904</v>
      </c>
      <c r="J41" s="127" t="s">
        <v>1220</v>
      </c>
      <c r="K41" s="127" t="s">
        <v>2905</v>
      </c>
      <c r="L41" s="127" t="s">
        <v>2906</v>
      </c>
      <c r="M41" s="127"/>
      <c r="N41" s="127"/>
      <c r="O41" s="127" t="s">
        <v>1867</v>
      </c>
    </row>
    <row r="42" spans="1:15" ht="14.25" x14ac:dyDescent="0.2">
      <c r="A42" s="108" t="s">
        <v>157</v>
      </c>
      <c r="B42" s="109" t="s">
        <v>46</v>
      </c>
      <c r="C42" s="127" t="s">
        <v>2907</v>
      </c>
      <c r="D42" s="127" t="s">
        <v>2908</v>
      </c>
      <c r="E42" s="127" t="s">
        <v>2909</v>
      </c>
      <c r="F42" s="127" t="s">
        <v>2910</v>
      </c>
      <c r="G42" s="127" t="s">
        <v>2911</v>
      </c>
      <c r="H42" s="127" t="s">
        <v>2912</v>
      </c>
      <c r="I42" s="127" t="s">
        <v>314</v>
      </c>
      <c r="J42" s="127" t="s">
        <v>2913</v>
      </c>
      <c r="K42" s="127" t="s">
        <v>314</v>
      </c>
      <c r="L42" s="127" t="s">
        <v>2914</v>
      </c>
      <c r="M42" s="127"/>
      <c r="N42" s="127"/>
      <c r="O42" s="127" t="s">
        <v>2061</v>
      </c>
    </row>
    <row r="43" spans="1:15" ht="14.25" x14ac:dyDescent="0.2">
      <c r="A43" s="108" t="s">
        <v>158</v>
      </c>
      <c r="B43" s="109" t="s">
        <v>47</v>
      </c>
      <c r="C43" s="127" t="s">
        <v>2915</v>
      </c>
      <c r="D43" s="127" t="s">
        <v>1031</v>
      </c>
      <c r="E43" s="127" t="s">
        <v>2916</v>
      </c>
      <c r="F43" s="127" t="s">
        <v>2917</v>
      </c>
      <c r="G43" s="127" t="s">
        <v>2918</v>
      </c>
      <c r="H43" s="127" t="s">
        <v>2919</v>
      </c>
      <c r="I43" s="127" t="s">
        <v>2920</v>
      </c>
      <c r="J43" s="127" t="s">
        <v>1220</v>
      </c>
      <c r="K43" s="127" t="s">
        <v>2921</v>
      </c>
      <c r="L43" s="127" t="s">
        <v>1515</v>
      </c>
      <c r="M43" s="127"/>
      <c r="N43" s="127"/>
      <c r="O43" s="127" t="s">
        <v>2922</v>
      </c>
    </row>
    <row r="44" spans="1:15" ht="14.25" x14ac:dyDescent="0.2">
      <c r="A44" s="108" t="s">
        <v>159</v>
      </c>
      <c r="B44" s="109" t="s">
        <v>48</v>
      </c>
      <c r="C44" s="127" t="s">
        <v>2923</v>
      </c>
      <c r="D44" s="127" t="s">
        <v>2924</v>
      </c>
      <c r="E44" s="127" t="s">
        <v>2925</v>
      </c>
      <c r="F44" s="127" t="s">
        <v>2926</v>
      </c>
      <c r="G44" s="127" t="s">
        <v>2927</v>
      </c>
      <c r="H44" s="127" t="s">
        <v>2928</v>
      </c>
      <c r="I44" s="127" t="s">
        <v>2929</v>
      </c>
      <c r="J44" s="127" t="s">
        <v>1220</v>
      </c>
      <c r="K44" s="127" t="s">
        <v>486</v>
      </c>
      <c r="L44" s="127" t="s">
        <v>1532</v>
      </c>
      <c r="M44" s="127"/>
      <c r="N44" s="127"/>
      <c r="O44" s="127" t="s">
        <v>2711</v>
      </c>
    </row>
    <row r="45" spans="1:15" ht="14.25" x14ac:dyDescent="0.2">
      <c r="A45" s="108" t="s">
        <v>160</v>
      </c>
      <c r="B45" s="109" t="s">
        <v>49</v>
      </c>
      <c r="C45" s="127" t="s">
        <v>2171</v>
      </c>
      <c r="D45" s="127" t="s">
        <v>2592</v>
      </c>
      <c r="E45" s="127" t="s">
        <v>2930</v>
      </c>
      <c r="F45" s="127" t="s">
        <v>2931</v>
      </c>
      <c r="G45" s="127" t="s">
        <v>2932</v>
      </c>
      <c r="H45" s="127" t="s">
        <v>731</v>
      </c>
      <c r="I45" s="127" t="s">
        <v>1220</v>
      </c>
      <c r="J45" s="127" t="s">
        <v>1220</v>
      </c>
      <c r="K45" s="127" t="s">
        <v>1531</v>
      </c>
      <c r="L45" s="127" t="s">
        <v>1532</v>
      </c>
      <c r="M45" s="127"/>
      <c r="N45" s="127"/>
      <c r="O45" s="127" t="s">
        <v>1239</v>
      </c>
    </row>
    <row r="46" spans="1:15" ht="14.25" x14ac:dyDescent="0.2">
      <c r="A46" s="108" t="s">
        <v>161</v>
      </c>
      <c r="B46" s="109" t="s">
        <v>50</v>
      </c>
      <c r="C46" s="127" t="s">
        <v>2933</v>
      </c>
      <c r="D46" s="127" t="s">
        <v>2934</v>
      </c>
      <c r="E46" s="127" t="s">
        <v>2935</v>
      </c>
      <c r="F46" s="127" t="s">
        <v>2936</v>
      </c>
      <c r="G46" s="127" t="s">
        <v>2937</v>
      </c>
      <c r="H46" s="127" t="s">
        <v>2938</v>
      </c>
      <c r="I46" s="127" t="s">
        <v>2939</v>
      </c>
      <c r="J46" s="127" t="s">
        <v>1220</v>
      </c>
      <c r="K46" s="127" t="s">
        <v>2940</v>
      </c>
      <c r="L46" s="127" t="s">
        <v>1436</v>
      </c>
      <c r="M46" s="127"/>
      <c r="N46" s="127"/>
      <c r="O46" s="127" t="s">
        <v>2941</v>
      </c>
    </row>
    <row r="47" spans="1:15" ht="14.25" x14ac:dyDescent="0.2">
      <c r="A47" s="108" t="s">
        <v>162</v>
      </c>
      <c r="B47" s="109" t="s">
        <v>51</v>
      </c>
      <c r="C47" s="127" t="s">
        <v>2942</v>
      </c>
      <c r="D47" s="127" t="s">
        <v>2943</v>
      </c>
      <c r="E47" s="127" t="s">
        <v>2944</v>
      </c>
      <c r="F47" s="127" t="s">
        <v>2945</v>
      </c>
      <c r="G47" s="127" t="s">
        <v>2946</v>
      </c>
      <c r="H47" s="127" t="s">
        <v>2947</v>
      </c>
      <c r="I47" s="127" t="s">
        <v>2948</v>
      </c>
      <c r="J47" s="127" t="s">
        <v>2949</v>
      </c>
      <c r="K47" s="127" t="s">
        <v>2950</v>
      </c>
      <c r="L47" s="127" t="s">
        <v>2951</v>
      </c>
      <c r="M47" s="127"/>
      <c r="N47" s="127"/>
      <c r="O47" s="127" t="s">
        <v>616</v>
      </c>
    </row>
    <row r="48" spans="1:15" ht="14.25" x14ac:dyDescent="0.2">
      <c r="A48" s="108" t="s">
        <v>163</v>
      </c>
      <c r="B48" s="109" t="s">
        <v>52</v>
      </c>
      <c r="C48" s="127" t="s">
        <v>2952</v>
      </c>
      <c r="D48" s="127" t="s">
        <v>2953</v>
      </c>
      <c r="E48" s="127" t="s">
        <v>2954</v>
      </c>
      <c r="F48" s="127" t="s">
        <v>2955</v>
      </c>
      <c r="G48" s="127" t="s">
        <v>2956</v>
      </c>
      <c r="H48" s="127" t="s">
        <v>2957</v>
      </c>
      <c r="I48" s="127" t="s">
        <v>2958</v>
      </c>
      <c r="J48" s="127" t="s">
        <v>2959</v>
      </c>
      <c r="K48" s="127" t="s">
        <v>2960</v>
      </c>
      <c r="L48" s="127" t="s">
        <v>2961</v>
      </c>
      <c r="M48" s="127"/>
      <c r="N48" s="127"/>
      <c r="O48" s="127" t="s">
        <v>2962</v>
      </c>
    </row>
    <row r="49" spans="1:15" ht="14.25" x14ac:dyDescent="0.2">
      <c r="A49" s="108" t="s">
        <v>164</v>
      </c>
      <c r="B49" s="109" t="s">
        <v>53</v>
      </c>
      <c r="C49" s="127" t="s">
        <v>2963</v>
      </c>
      <c r="D49" s="127" t="s">
        <v>2964</v>
      </c>
      <c r="E49" s="127" t="s">
        <v>2965</v>
      </c>
      <c r="F49" s="127" t="s">
        <v>2966</v>
      </c>
      <c r="G49" s="127" t="s">
        <v>2967</v>
      </c>
      <c r="H49" s="127" t="s">
        <v>2968</v>
      </c>
      <c r="I49" s="127" t="s">
        <v>2969</v>
      </c>
      <c r="J49" s="127" t="s">
        <v>2970</v>
      </c>
      <c r="K49" s="127" t="s">
        <v>2971</v>
      </c>
      <c r="L49" s="127" t="s">
        <v>2972</v>
      </c>
      <c r="M49" s="127"/>
      <c r="N49" s="127"/>
      <c r="O49" s="127" t="s">
        <v>2973</v>
      </c>
    </row>
    <row r="50" spans="1:15" ht="14.25" x14ac:dyDescent="0.2">
      <c r="A50" s="108" t="s">
        <v>165</v>
      </c>
      <c r="B50" s="109" t="s">
        <v>54</v>
      </c>
      <c r="C50" s="127" t="s">
        <v>2974</v>
      </c>
      <c r="D50" s="127" t="s">
        <v>2975</v>
      </c>
      <c r="E50" s="127" t="s">
        <v>2283</v>
      </c>
      <c r="F50" s="127" t="s">
        <v>2976</v>
      </c>
      <c r="G50" s="127" t="s">
        <v>2977</v>
      </c>
      <c r="H50" s="127" t="s">
        <v>1359</v>
      </c>
      <c r="I50" s="127" t="s">
        <v>2978</v>
      </c>
      <c r="J50" s="127" t="s">
        <v>1220</v>
      </c>
      <c r="K50" s="127" t="s">
        <v>2979</v>
      </c>
      <c r="L50" s="127" t="s">
        <v>2980</v>
      </c>
      <c r="M50" s="127"/>
      <c r="N50" s="127"/>
      <c r="O50" s="127" t="s">
        <v>2981</v>
      </c>
    </row>
    <row r="51" spans="1:15" ht="14.25" x14ac:dyDescent="0.2">
      <c r="A51" s="108" t="s">
        <v>166</v>
      </c>
      <c r="B51" s="109" t="s">
        <v>55</v>
      </c>
      <c r="C51" s="127" t="s">
        <v>2982</v>
      </c>
      <c r="D51" s="127" t="s">
        <v>1182</v>
      </c>
      <c r="E51" s="127" t="s">
        <v>2983</v>
      </c>
      <c r="F51" s="127" t="s">
        <v>2984</v>
      </c>
      <c r="G51" s="127" t="s">
        <v>2985</v>
      </c>
      <c r="H51" s="127" t="s">
        <v>2986</v>
      </c>
      <c r="I51" s="127" t="s">
        <v>2987</v>
      </c>
      <c r="J51" s="127" t="s">
        <v>2988</v>
      </c>
      <c r="K51" s="127" t="s">
        <v>2989</v>
      </c>
      <c r="L51" s="127" t="s">
        <v>2990</v>
      </c>
      <c r="M51" s="127"/>
      <c r="N51" s="127"/>
      <c r="O51" s="127" t="s">
        <v>2852</v>
      </c>
    </row>
    <row r="52" spans="1:15" ht="14.25" x14ac:dyDescent="0.2">
      <c r="A52" s="108" t="s">
        <v>167</v>
      </c>
      <c r="B52" s="109" t="s">
        <v>56</v>
      </c>
      <c r="C52" s="127" t="s">
        <v>2991</v>
      </c>
      <c r="D52" s="127" t="s">
        <v>2992</v>
      </c>
      <c r="E52" s="127" t="s">
        <v>2993</v>
      </c>
      <c r="F52" s="127" t="s">
        <v>2994</v>
      </c>
      <c r="G52" s="127" t="s">
        <v>2995</v>
      </c>
      <c r="H52" s="127" t="s">
        <v>2996</v>
      </c>
      <c r="I52" s="127" t="s">
        <v>2997</v>
      </c>
      <c r="J52" s="127" t="s">
        <v>2998</v>
      </c>
      <c r="K52" s="127" t="s">
        <v>2999</v>
      </c>
      <c r="L52" s="127" t="s">
        <v>3000</v>
      </c>
      <c r="M52" s="127" t="s">
        <v>368</v>
      </c>
      <c r="N52" s="127"/>
      <c r="O52" s="127" t="s">
        <v>1456</v>
      </c>
    </row>
    <row r="53" spans="1:15" ht="14.25" x14ac:dyDescent="0.2">
      <c r="A53" s="108" t="s">
        <v>168</v>
      </c>
      <c r="B53" s="109" t="s">
        <v>57</v>
      </c>
      <c r="C53" s="127" t="s">
        <v>3001</v>
      </c>
      <c r="D53" s="127" t="s">
        <v>892</v>
      </c>
      <c r="E53" s="127" t="s">
        <v>3002</v>
      </c>
      <c r="F53" s="127" t="s">
        <v>3003</v>
      </c>
      <c r="G53" s="127" t="s">
        <v>3004</v>
      </c>
      <c r="H53" s="127" t="s">
        <v>2284</v>
      </c>
      <c r="I53" s="127" t="s">
        <v>3005</v>
      </c>
      <c r="J53" s="127" t="s">
        <v>1220</v>
      </c>
      <c r="K53" s="127" t="s">
        <v>3006</v>
      </c>
      <c r="L53" s="127" t="s">
        <v>3007</v>
      </c>
      <c r="M53" s="127"/>
      <c r="N53" s="127"/>
      <c r="O53" s="127" t="s">
        <v>1323</v>
      </c>
    </row>
    <row r="54" spans="1:15" ht="14.25" x14ac:dyDescent="0.2">
      <c r="A54" s="108" t="s">
        <v>169</v>
      </c>
      <c r="B54" s="109" t="s">
        <v>58</v>
      </c>
      <c r="C54" s="127" t="s">
        <v>3008</v>
      </c>
      <c r="D54" s="127" t="s">
        <v>3009</v>
      </c>
      <c r="E54" s="127" t="s">
        <v>3010</v>
      </c>
      <c r="F54" s="127" t="s">
        <v>3011</v>
      </c>
      <c r="G54" s="127" t="s">
        <v>3012</v>
      </c>
      <c r="H54" s="127" t="s">
        <v>3013</v>
      </c>
      <c r="I54" s="127" t="s">
        <v>3014</v>
      </c>
      <c r="J54" s="127" t="s">
        <v>1220</v>
      </c>
      <c r="K54" s="127" t="s">
        <v>3015</v>
      </c>
      <c r="L54" s="127" t="s">
        <v>1614</v>
      </c>
      <c r="M54" s="127"/>
      <c r="N54" s="127"/>
      <c r="O54" s="127" t="s">
        <v>513</v>
      </c>
    </row>
    <row r="55" spans="1:15" ht="14.25" x14ac:dyDescent="0.2">
      <c r="A55" s="108" t="s">
        <v>170</v>
      </c>
      <c r="B55" s="109" t="s">
        <v>59</v>
      </c>
      <c r="C55" s="127" t="s">
        <v>3016</v>
      </c>
      <c r="D55" s="127" t="s">
        <v>3017</v>
      </c>
      <c r="E55" s="127" t="s">
        <v>3018</v>
      </c>
      <c r="F55" s="127" t="s">
        <v>3019</v>
      </c>
      <c r="G55" s="127" t="s">
        <v>3020</v>
      </c>
      <c r="H55" s="127" t="s">
        <v>3021</v>
      </c>
      <c r="I55" s="127" t="s">
        <v>3022</v>
      </c>
      <c r="J55" s="127" t="s">
        <v>3023</v>
      </c>
      <c r="K55" s="127" t="s">
        <v>3024</v>
      </c>
      <c r="L55" s="127" t="s">
        <v>3025</v>
      </c>
      <c r="M55" s="127"/>
      <c r="N55" s="127"/>
      <c r="O55" s="127" t="s">
        <v>511</v>
      </c>
    </row>
    <row r="56" spans="1:15" ht="14.25" x14ac:dyDescent="0.2">
      <c r="A56" s="108" t="s">
        <v>171</v>
      </c>
      <c r="B56" s="109" t="s">
        <v>60</v>
      </c>
      <c r="C56" s="127" t="s">
        <v>3026</v>
      </c>
      <c r="D56" s="127" t="s">
        <v>806</v>
      </c>
      <c r="E56" s="127" t="s">
        <v>3027</v>
      </c>
      <c r="F56" s="127" t="s">
        <v>1003</v>
      </c>
      <c r="G56" s="127" t="s">
        <v>3028</v>
      </c>
      <c r="H56" s="127" t="s">
        <v>3029</v>
      </c>
      <c r="I56" s="127" t="s">
        <v>3030</v>
      </c>
      <c r="J56" s="127" t="s">
        <v>1220</v>
      </c>
      <c r="K56" s="127" t="s">
        <v>3031</v>
      </c>
      <c r="L56" s="127" t="s">
        <v>338</v>
      </c>
      <c r="M56" s="127"/>
      <c r="N56" s="127"/>
      <c r="O56" s="127" t="s">
        <v>3032</v>
      </c>
    </row>
    <row r="57" spans="1:15" ht="14.25" x14ac:dyDescent="0.2">
      <c r="A57" s="108" t="s">
        <v>172</v>
      </c>
      <c r="B57" s="109" t="s">
        <v>61</v>
      </c>
      <c r="C57" s="127" t="s">
        <v>3033</v>
      </c>
      <c r="D57" s="127" t="s">
        <v>3034</v>
      </c>
      <c r="E57" s="127" t="s">
        <v>3035</v>
      </c>
      <c r="F57" s="127" t="s">
        <v>3036</v>
      </c>
      <c r="G57" s="127" t="s">
        <v>3037</v>
      </c>
      <c r="H57" s="127" t="s">
        <v>3038</v>
      </c>
      <c r="I57" s="127" t="s">
        <v>3039</v>
      </c>
      <c r="J57" s="127" t="s">
        <v>3040</v>
      </c>
      <c r="K57" s="127" t="s">
        <v>3041</v>
      </c>
      <c r="L57" s="127" t="s">
        <v>3042</v>
      </c>
      <c r="M57" s="127"/>
      <c r="N57" s="127"/>
      <c r="O57" s="127" t="s">
        <v>3043</v>
      </c>
    </row>
    <row r="58" spans="1:15" ht="14.25" x14ac:dyDescent="0.2">
      <c r="A58" s="108" t="s">
        <v>173</v>
      </c>
      <c r="B58" s="109" t="s">
        <v>62</v>
      </c>
      <c r="C58" s="127" t="s">
        <v>3044</v>
      </c>
      <c r="D58" s="127" t="s">
        <v>3045</v>
      </c>
      <c r="E58" s="127" t="s">
        <v>3046</v>
      </c>
      <c r="F58" s="127" t="s">
        <v>3047</v>
      </c>
      <c r="G58" s="127" t="s">
        <v>3048</v>
      </c>
      <c r="H58" s="127" t="s">
        <v>3049</v>
      </c>
      <c r="I58" s="127" t="s">
        <v>3050</v>
      </c>
      <c r="J58" s="127" t="s">
        <v>3051</v>
      </c>
      <c r="K58" s="127" t="s">
        <v>3052</v>
      </c>
      <c r="L58" s="127" t="s">
        <v>3053</v>
      </c>
      <c r="M58" s="127"/>
      <c r="N58" s="127"/>
      <c r="O58" s="127" t="s">
        <v>559</v>
      </c>
    </row>
    <row r="59" spans="1:15" ht="25.5" x14ac:dyDescent="0.2">
      <c r="A59" s="108" t="s">
        <v>174</v>
      </c>
      <c r="B59" s="109" t="s">
        <v>63</v>
      </c>
      <c r="C59" s="127" t="s">
        <v>1399</v>
      </c>
      <c r="D59" s="127" t="s">
        <v>2065</v>
      </c>
      <c r="E59" s="127" t="s">
        <v>3054</v>
      </c>
      <c r="F59" s="127" t="s">
        <v>3055</v>
      </c>
      <c r="G59" s="127" t="s">
        <v>3056</v>
      </c>
      <c r="H59" s="127" t="s">
        <v>3057</v>
      </c>
      <c r="I59" s="127" t="s">
        <v>3058</v>
      </c>
      <c r="J59" s="127" t="s">
        <v>3059</v>
      </c>
      <c r="K59" s="127" t="s">
        <v>3060</v>
      </c>
      <c r="L59" s="127" t="s">
        <v>3061</v>
      </c>
      <c r="M59" s="127"/>
      <c r="N59" s="127"/>
      <c r="O59" s="127" t="s">
        <v>3062</v>
      </c>
    </row>
    <row r="60" spans="1:15" ht="25.5" x14ac:dyDescent="0.2">
      <c r="A60" s="108" t="s">
        <v>175</v>
      </c>
      <c r="B60" s="109" t="s">
        <v>64</v>
      </c>
      <c r="C60" s="127" t="s">
        <v>3063</v>
      </c>
      <c r="D60" s="127" t="s">
        <v>568</v>
      </c>
      <c r="E60" s="127" t="s">
        <v>3064</v>
      </c>
      <c r="F60" s="127" t="s">
        <v>3065</v>
      </c>
      <c r="G60" s="127" t="s">
        <v>3066</v>
      </c>
      <c r="H60" s="127" t="s">
        <v>3067</v>
      </c>
      <c r="I60" s="127" t="s">
        <v>314</v>
      </c>
      <c r="J60" s="127" t="s">
        <v>3068</v>
      </c>
      <c r="K60" s="127" t="s">
        <v>314</v>
      </c>
      <c r="L60" s="127" t="s">
        <v>3069</v>
      </c>
      <c r="M60" s="127"/>
      <c r="N60" s="127"/>
      <c r="O60" s="127" t="s">
        <v>1711</v>
      </c>
    </row>
    <row r="61" spans="1:15" ht="25.5" x14ac:dyDescent="0.2">
      <c r="A61" s="108" t="s">
        <v>176</v>
      </c>
      <c r="B61" s="109" t="s">
        <v>65</v>
      </c>
      <c r="C61" s="127" t="s">
        <v>3070</v>
      </c>
      <c r="D61" s="127" t="s">
        <v>313</v>
      </c>
      <c r="E61" s="127" t="s">
        <v>3071</v>
      </c>
      <c r="F61" s="127" t="s">
        <v>313</v>
      </c>
      <c r="G61" s="127" t="s">
        <v>3072</v>
      </c>
      <c r="H61" s="127" t="s">
        <v>314</v>
      </c>
      <c r="I61" s="127" t="s">
        <v>3073</v>
      </c>
      <c r="J61" s="127" t="s">
        <v>1220</v>
      </c>
      <c r="K61" s="127" t="s">
        <v>3073</v>
      </c>
      <c r="L61" s="127" t="s">
        <v>314</v>
      </c>
      <c r="M61" s="127"/>
      <c r="N61" s="127"/>
      <c r="O61" s="127" t="s">
        <v>1516</v>
      </c>
    </row>
    <row r="62" spans="1:15" ht="25.5" x14ac:dyDescent="0.2">
      <c r="A62" s="108" t="s">
        <v>177</v>
      </c>
      <c r="B62" s="109" t="s">
        <v>66</v>
      </c>
      <c r="C62" s="127" t="s">
        <v>3074</v>
      </c>
      <c r="D62" s="127" t="s">
        <v>313</v>
      </c>
      <c r="E62" s="127" t="s">
        <v>3075</v>
      </c>
      <c r="F62" s="127" t="s">
        <v>313</v>
      </c>
      <c r="G62" s="127" t="s">
        <v>1594</v>
      </c>
      <c r="H62" s="127" t="s">
        <v>314</v>
      </c>
      <c r="I62" s="127" t="s">
        <v>3076</v>
      </c>
      <c r="J62" s="127" t="s">
        <v>1220</v>
      </c>
      <c r="K62" s="127" t="s">
        <v>3076</v>
      </c>
      <c r="L62" s="127" t="s">
        <v>314</v>
      </c>
      <c r="M62" s="127"/>
      <c r="N62" s="127"/>
      <c r="O62" s="127" t="s">
        <v>3077</v>
      </c>
    </row>
    <row r="63" spans="1:15" ht="25.5" x14ac:dyDescent="0.2">
      <c r="A63" s="108" t="s">
        <v>178</v>
      </c>
      <c r="B63" s="109" t="s">
        <v>67</v>
      </c>
      <c r="C63" s="127" t="s">
        <v>3078</v>
      </c>
      <c r="D63" s="127" t="s">
        <v>313</v>
      </c>
      <c r="E63" s="127" t="s">
        <v>3079</v>
      </c>
      <c r="F63" s="127" t="s">
        <v>313</v>
      </c>
      <c r="G63" s="127" t="s">
        <v>3025</v>
      </c>
      <c r="H63" s="127" t="s">
        <v>314</v>
      </c>
      <c r="I63" s="127" t="s">
        <v>314</v>
      </c>
      <c r="J63" s="127" t="s">
        <v>1220</v>
      </c>
      <c r="K63" s="127" t="s">
        <v>314</v>
      </c>
      <c r="L63" s="127" t="s">
        <v>314</v>
      </c>
      <c r="M63" s="127"/>
      <c r="N63" s="127"/>
      <c r="O63" s="127" t="s">
        <v>315</v>
      </c>
    </row>
    <row r="64" spans="1:15" ht="25.5" x14ac:dyDescent="0.2">
      <c r="A64" s="108" t="s">
        <v>179</v>
      </c>
      <c r="B64" s="109" t="s">
        <v>68</v>
      </c>
      <c r="C64" s="127" t="s">
        <v>336</v>
      </c>
      <c r="D64" s="127" t="s">
        <v>313</v>
      </c>
      <c r="E64" s="127" t="s">
        <v>328</v>
      </c>
      <c r="F64" s="127" t="s">
        <v>313</v>
      </c>
      <c r="G64" s="127" t="s">
        <v>1302</v>
      </c>
      <c r="H64" s="127" t="s">
        <v>314</v>
      </c>
      <c r="I64" s="127" t="s">
        <v>3080</v>
      </c>
      <c r="J64" s="127" t="s">
        <v>1220</v>
      </c>
      <c r="K64" s="127" t="s">
        <v>3080</v>
      </c>
      <c r="L64" s="127" t="s">
        <v>314</v>
      </c>
      <c r="M64" s="127"/>
      <c r="N64" s="127"/>
      <c r="O64" s="127" t="s">
        <v>599</v>
      </c>
    </row>
    <row r="65" spans="1:15" ht="25.5" x14ac:dyDescent="0.2">
      <c r="A65" s="108" t="s">
        <v>180</v>
      </c>
      <c r="B65" s="109" t="s">
        <v>69</v>
      </c>
      <c r="C65" s="127" t="s">
        <v>3081</v>
      </c>
      <c r="D65" s="127" t="s">
        <v>313</v>
      </c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</row>
    <row r="66" spans="1:15" ht="25.5" x14ac:dyDescent="0.2">
      <c r="A66" s="108" t="s">
        <v>181</v>
      </c>
      <c r="B66" s="109" t="s">
        <v>70</v>
      </c>
      <c r="C66" s="127" t="s">
        <v>1372</v>
      </c>
      <c r="D66" s="127" t="s">
        <v>313</v>
      </c>
      <c r="E66" s="127" t="s">
        <v>1169</v>
      </c>
      <c r="F66" s="127" t="s">
        <v>302</v>
      </c>
      <c r="G66" s="127" t="s">
        <v>3082</v>
      </c>
      <c r="H66" s="127" t="s">
        <v>314</v>
      </c>
      <c r="I66" s="127" t="s">
        <v>3083</v>
      </c>
      <c r="J66" s="127" t="s">
        <v>1220</v>
      </c>
      <c r="K66" s="127" t="s">
        <v>3084</v>
      </c>
      <c r="L66" s="127" t="s">
        <v>3085</v>
      </c>
      <c r="M66" s="127"/>
      <c r="N66" s="127"/>
      <c r="O66" s="127" t="s">
        <v>3086</v>
      </c>
    </row>
    <row r="67" spans="1:15" ht="14.25" x14ac:dyDescent="0.2">
      <c r="A67" s="108" t="s">
        <v>182</v>
      </c>
      <c r="B67" s="109" t="s">
        <v>71</v>
      </c>
      <c r="C67" s="127" t="s">
        <v>406</v>
      </c>
      <c r="D67" s="127" t="s">
        <v>336</v>
      </c>
      <c r="E67" s="127" t="s">
        <v>524</v>
      </c>
      <c r="F67" s="127" t="s">
        <v>530</v>
      </c>
      <c r="G67" s="127" t="s">
        <v>605</v>
      </c>
      <c r="H67" s="127" t="s">
        <v>3087</v>
      </c>
      <c r="I67" s="127" t="s">
        <v>1656</v>
      </c>
      <c r="J67" s="127" t="s">
        <v>1220</v>
      </c>
      <c r="K67" s="127" t="s">
        <v>3088</v>
      </c>
      <c r="L67" s="127" t="s">
        <v>3089</v>
      </c>
      <c r="M67" s="127"/>
      <c r="N67" s="127"/>
      <c r="O67" s="127" t="s">
        <v>351</v>
      </c>
    </row>
  </sheetData>
  <mergeCells count="11"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8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10" sqref="M10"/>
    </sheetView>
  </sheetViews>
  <sheetFormatPr defaultColWidth="9.33203125" defaultRowHeight="15" x14ac:dyDescent="0.25"/>
  <cols>
    <col min="1" max="1" width="8.33203125" style="84" customWidth="1"/>
    <col min="2" max="2" width="29.6640625" style="112" customWidth="1"/>
    <col min="3" max="3" width="24.1640625" style="84" customWidth="1"/>
    <col min="4" max="4" width="21.33203125" style="84" customWidth="1"/>
    <col min="5" max="5" width="18" style="84" customWidth="1"/>
    <col min="6" max="6" width="11.83203125" style="101" customWidth="1"/>
    <col min="7" max="7" width="17.33203125" style="102" customWidth="1"/>
    <col min="8" max="8" width="15.5" style="102" customWidth="1"/>
    <col min="9" max="9" width="14.83203125" style="102" customWidth="1"/>
    <col min="10" max="16384" width="9.33203125" style="30"/>
  </cols>
  <sheetData>
    <row r="1" spans="1:9" s="83" customFormat="1" ht="43.7" customHeight="1" x14ac:dyDescent="0.25">
      <c r="B1" s="116"/>
      <c r="F1" s="393" t="s">
        <v>3488</v>
      </c>
      <c r="G1" s="393"/>
      <c r="H1" s="393"/>
      <c r="I1" s="393"/>
    </row>
    <row r="2" spans="1:9" s="83" customFormat="1" ht="52.9" customHeight="1" x14ac:dyDescent="0.2">
      <c r="A2" s="496" t="s">
        <v>1055</v>
      </c>
      <c r="B2" s="496"/>
      <c r="C2" s="496"/>
      <c r="D2" s="496"/>
      <c r="E2" s="496"/>
      <c r="F2" s="496"/>
      <c r="G2" s="496"/>
      <c r="H2" s="496"/>
      <c r="I2" s="496"/>
    </row>
    <row r="3" spans="1:9" s="84" customFormat="1" ht="38.65" customHeight="1" x14ac:dyDescent="0.2">
      <c r="A3" s="509" t="s">
        <v>1056</v>
      </c>
      <c r="B3" s="509"/>
      <c r="C3" s="509"/>
      <c r="D3" s="509"/>
      <c r="E3" s="509"/>
      <c r="F3" s="509"/>
      <c r="G3" s="509"/>
      <c r="H3" s="509"/>
      <c r="I3" s="509"/>
    </row>
    <row r="4" spans="1:9" s="155" customFormat="1" ht="63.75" customHeight="1" x14ac:dyDescent="0.2">
      <c r="A4" s="159" t="s">
        <v>114</v>
      </c>
      <c r="B4" s="154" t="s">
        <v>287</v>
      </c>
      <c r="C4" s="158" t="s">
        <v>1057</v>
      </c>
      <c r="D4" s="158" t="s">
        <v>1058</v>
      </c>
      <c r="E4" s="158" t="s">
        <v>1059</v>
      </c>
      <c r="F4" s="158" t="s">
        <v>291</v>
      </c>
      <c r="G4" s="154" t="s">
        <v>538</v>
      </c>
      <c r="H4" s="158" t="s">
        <v>1060</v>
      </c>
      <c r="I4" s="154" t="s">
        <v>295</v>
      </c>
    </row>
    <row r="5" spans="1:9" s="114" customFormat="1" x14ac:dyDescent="0.25">
      <c r="A5" s="126"/>
      <c r="B5" s="105" t="s">
        <v>300</v>
      </c>
      <c r="C5" s="106" t="s">
        <v>2525</v>
      </c>
      <c r="D5" s="106" t="s">
        <v>2526</v>
      </c>
      <c r="E5" s="106" t="s">
        <v>2527</v>
      </c>
      <c r="F5" s="106" t="s">
        <v>2528</v>
      </c>
      <c r="G5" s="106" t="s">
        <v>2529</v>
      </c>
      <c r="H5" s="106"/>
      <c r="I5" s="106" t="s">
        <v>1702</v>
      </c>
    </row>
    <row r="6" spans="1:9" ht="25.5" x14ac:dyDescent="0.2">
      <c r="A6" s="109" t="s">
        <v>122</v>
      </c>
      <c r="B6" s="109" t="s">
        <v>11</v>
      </c>
      <c r="C6" s="127" t="s">
        <v>2530</v>
      </c>
      <c r="D6" s="127" t="s">
        <v>2531</v>
      </c>
      <c r="E6" s="128" t="s">
        <v>2532</v>
      </c>
      <c r="F6" s="127" t="s">
        <v>314</v>
      </c>
      <c r="G6" s="127" t="s">
        <v>314</v>
      </c>
      <c r="H6" s="128"/>
      <c r="I6" s="128" t="s">
        <v>315</v>
      </c>
    </row>
    <row r="7" spans="1:9" ht="25.5" x14ac:dyDescent="0.2">
      <c r="A7" s="109" t="s">
        <v>123</v>
      </c>
      <c r="B7" s="109" t="s">
        <v>12</v>
      </c>
      <c r="C7" s="127" t="s">
        <v>313</v>
      </c>
      <c r="D7" s="127" t="s">
        <v>613</v>
      </c>
      <c r="E7" s="128" t="s">
        <v>314</v>
      </c>
      <c r="F7" s="127" t="s">
        <v>314</v>
      </c>
      <c r="G7" s="127" t="s">
        <v>314</v>
      </c>
      <c r="H7" s="128"/>
      <c r="I7" s="128" t="s">
        <v>315</v>
      </c>
    </row>
    <row r="8" spans="1:9" ht="14.25" x14ac:dyDescent="0.2">
      <c r="A8" s="109" t="s">
        <v>124</v>
      </c>
      <c r="B8" s="109" t="s">
        <v>13</v>
      </c>
      <c r="C8" s="127" t="s">
        <v>2533</v>
      </c>
      <c r="D8" s="127" t="s">
        <v>2534</v>
      </c>
      <c r="E8" s="128" t="s">
        <v>1143</v>
      </c>
      <c r="F8" s="127" t="s">
        <v>314</v>
      </c>
      <c r="G8" s="127" t="s">
        <v>314</v>
      </c>
      <c r="H8" s="128"/>
      <c r="I8" s="128" t="s">
        <v>315</v>
      </c>
    </row>
    <row r="9" spans="1:9" ht="14.25" x14ac:dyDescent="0.2">
      <c r="A9" s="109" t="s">
        <v>125</v>
      </c>
      <c r="B9" s="109" t="s">
        <v>14</v>
      </c>
      <c r="C9" s="127" t="s">
        <v>2535</v>
      </c>
      <c r="D9" s="127" t="s">
        <v>2536</v>
      </c>
      <c r="E9" s="128" t="s">
        <v>2537</v>
      </c>
      <c r="F9" s="127" t="s">
        <v>314</v>
      </c>
      <c r="G9" s="127" t="s">
        <v>314</v>
      </c>
      <c r="H9" s="128"/>
      <c r="I9" s="128" t="s">
        <v>315</v>
      </c>
    </row>
    <row r="10" spans="1:9" ht="14.25" x14ac:dyDescent="0.2">
      <c r="A10" s="109" t="s">
        <v>126</v>
      </c>
      <c r="B10" s="109" t="s">
        <v>15</v>
      </c>
      <c r="C10" s="127" t="s">
        <v>2538</v>
      </c>
      <c r="D10" s="127" t="s">
        <v>1552</v>
      </c>
      <c r="E10" s="128" t="s">
        <v>2539</v>
      </c>
      <c r="F10" s="127" t="s">
        <v>314</v>
      </c>
      <c r="G10" s="127" t="s">
        <v>314</v>
      </c>
      <c r="H10" s="128"/>
      <c r="I10" s="128" t="s">
        <v>315</v>
      </c>
    </row>
    <row r="11" spans="1:9" ht="14.25" x14ac:dyDescent="0.2">
      <c r="A11" s="109" t="s">
        <v>127</v>
      </c>
      <c r="B11" s="109" t="s">
        <v>16</v>
      </c>
      <c r="C11" s="127" t="s">
        <v>2540</v>
      </c>
      <c r="D11" s="127" t="s">
        <v>2541</v>
      </c>
      <c r="E11" s="128" t="s">
        <v>2542</v>
      </c>
      <c r="F11" s="127" t="s">
        <v>314</v>
      </c>
      <c r="G11" s="127" t="s">
        <v>314</v>
      </c>
      <c r="H11" s="128"/>
      <c r="I11" s="128" t="s">
        <v>315</v>
      </c>
    </row>
    <row r="12" spans="1:9" ht="14.25" x14ac:dyDescent="0.2">
      <c r="A12" s="109" t="s">
        <v>128</v>
      </c>
      <c r="B12" s="109" t="s">
        <v>17</v>
      </c>
      <c r="C12" s="127" t="s">
        <v>336</v>
      </c>
      <c r="D12" s="127" t="s">
        <v>317</v>
      </c>
      <c r="E12" s="128" t="s">
        <v>621</v>
      </c>
      <c r="F12" s="127" t="s">
        <v>314</v>
      </c>
      <c r="G12" s="127" t="s">
        <v>314</v>
      </c>
      <c r="H12" s="128"/>
      <c r="I12" s="128" t="s">
        <v>315</v>
      </c>
    </row>
    <row r="13" spans="1:9" ht="25.5" x14ac:dyDescent="0.2">
      <c r="A13" s="109" t="s">
        <v>129</v>
      </c>
      <c r="B13" s="109" t="s">
        <v>18</v>
      </c>
      <c r="C13" s="127" t="s">
        <v>2543</v>
      </c>
      <c r="D13" s="127" t="s">
        <v>2544</v>
      </c>
      <c r="E13" s="128" t="s">
        <v>2545</v>
      </c>
      <c r="F13" s="127" t="s">
        <v>314</v>
      </c>
      <c r="G13" s="127" t="s">
        <v>314</v>
      </c>
      <c r="H13" s="128"/>
      <c r="I13" s="128" t="s">
        <v>315</v>
      </c>
    </row>
    <row r="14" spans="1:9" ht="14.25" x14ac:dyDescent="0.2">
      <c r="A14" s="109" t="s">
        <v>130</v>
      </c>
      <c r="B14" s="109" t="s">
        <v>19</v>
      </c>
      <c r="C14" s="127" t="s">
        <v>2546</v>
      </c>
      <c r="D14" s="127" t="s">
        <v>2547</v>
      </c>
      <c r="E14" s="128" t="s">
        <v>2548</v>
      </c>
      <c r="F14" s="127" t="s">
        <v>314</v>
      </c>
      <c r="G14" s="127" t="s">
        <v>314</v>
      </c>
      <c r="H14" s="128"/>
      <c r="I14" s="128" t="s">
        <v>315</v>
      </c>
    </row>
    <row r="15" spans="1:9" ht="14.25" x14ac:dyDescent="0.2">
      <c r="A15" s="109" t="s">
        <v>131</v>
      </c>
      <c r="B15" s="109" t="s">
        <v>20</v>
      </c>
      <c r="C15" s="127" t="s">
        <v>1010</v>
      </c>
      <c r="D15" s="127" t="s">
        <v>2549</v>
      </c>
      <c r="E15" s="128" t="s">
        <v>2550</v>
      </c>
      <c r="F15" s="127" t="s">
        <v>314</v>
      </c>
      <c r="G15" s="127" t="s">
        <v>314</v>
      </c>
      <c r="H15" s="128"/>
      <c r="I15" s="128" t="s">
        <v>315</v>
      </c>
    </row>
    <row r="16" spans="1:9" ht="14.25" x14ac:dyDescent="0.2">
      <c r="A16" s="109" t="s">
        <v>132</v>
      </c>
      <c r="B16" s="109" t="s">
        <v>21</v>
      </c>
      <c r="C16" s="127" t="s">
        <v>769</v>
      </c>
      <c r="D16" s="127" t="s">
        <v>2551</v>
      </c>
      <c r="E16" s="128" t="s">
        <v>2552</v>
      </c>
      <c r="F16" s="127" t="s">
        <v>314</v>
      </c>
      <c r="G16" s="127" t="s">
        <v>314</v>
      </c>
      <c r="H16" s="128"/>
      <c r="I16" s="128" t="s">
        <v>315</v>
      </c>
    </row>
    <row r="17" spans="1:9" ht="14.25" x14ac:dyDescent="0.2">
      <c r="A17" s="109" t="s">
        <v>133</v>
      </c>
      <c r="B17" s="109" t="s">
        <v>22</v>
      </c>
      <c r="C17" s="127" t="s">
        <v>2553</v>
      </c>
      <c r="D17" s="127" t="s">
        <v>2554</v>
      </c>
      <c r="E17" s="128" t="s">
        <v>2555</v>
      </c>
      <c r="F17" s="127" t="s">
        <v>314</v>
      </c>
      <c r="G17" s="127" t="s">
        <v>314</v>
      </c>
      <c r="H17" s="128"/>
      <c r="I17" s="128" t="s">
        <v>315</v>
      </c>
    </row>
    <row r="18" spans="1:9" ht="14.25" x14ac:dyDescent="0.2">
      <c r="A18" s="109" t="s">
        <v>134</v>
      </c>
      <c r="B18" s="109" t="s">
        <v>23</v>
      </c>
      <c r="C18" s="127" t="s">
        <v>313</v>
      </c>
      <c r="D18" s="127" t="s">
        <v>313</v>
      </c>
      <c r="E18" s="128" t="s">
        <v>314</v>
      </c>
      <c r="F18" s="127" t="s">
        <v>314</v>
      </c>
      <c r="G18" s="127" t="s">
        <v>314</v>
      </c>
      <c r="H18" s="128"/>
      <c r="I18" s="128" t="s">
        <v>315</v>
      </c>
    </row>
    <row r="19" spans="1:9" ht="38.25" x14ac:dyDescent="0.2">
      <c r="A19" s="109" t="s">
        <v>135</v>
      </c>
      <c r="B19" s="109" t="s">
        <v>24</v>
      </c>
      <c r="C19" s="127" t="s">
        <v>1152</v>
      </c>
      <c r="D19" s="127" t="s">
        <v>2556</v>
      </c>
      <c r="E19" s="128" t="s">
        <v>2557</v>
      </c>
      <c r="F19" s="127" t="s">
        <v>314</v>
      </c>
      <c r="G19" s="127" t="s">
        <v>314</v>
      </c>
      <c r="H19" s="128"/>
      <c r="I19" s="128" t="s">
        <v>315</v>
      </c>
    </row>
    <row r="20" spans="1:9" ht="25.5" x14ac:dyDescent="0.2">
      <c r="A20" s="109" t="s">
        <v>136</v>
      </c>
      <c r="B20" s="109" t="s">
        <v>25</v>
      </c>
      <c r="C20" s="127" t="s">
        <v>313</v>
      </c>
      <c r="D20" s="127" t="s">
        <v>313</v>
      </c>
      <c r="E20" s="128" t="s">
        <v>314</v>
      </c>
      <c r="F20" s="127" t="s">
        <v>314</v>
      </c>
      <c r="G20" s="127" t="s">
        <v>314</v>
      </c>
      <c r="H20" s="128"/>
      <c r="I20" s="128" t="s">
        <v>315</v>
      </c>
    </row>
    <row r="21" spans="1:9" ht="14.25" x14ac:dyDescent="0.2">
      <c r="A21" s="109" t="s">
        <v>137</v>
      </c>
      <c r="B21" s="109" t="s">
        <v>26</v>
      </c>
      <c r="C21" s="127" t="s">
        <v>795</v>
      </c>
      <c r="D21" s="127" t="s">
        <v>2558</v>
      </c>
      <c r="E21" s="128" t="s">
        <v>2559</v>
      </c>
      <c r="F21" s="127" t="s">
        <v>314</v>
      </c>
      <c r="G21" s="127" t="s">
        <v>314</v>
      </c>
      <c r="H21" s="128"/>
      <c r="I21" s="128" t="s">
        <v>315</v>
      </c>
    </row>
    <row r="22" spans="1:9" ht="14.25" x14ac:dyDescent="0.2">
      <c r="A22" s="109" t="s">
        <v>138</v>
      </c>
      <c r="B22" s="109" t="s">
        <v>27</v>
      </c>
      <c r="C22" s="127" t="s">
        <v>2560</v>
      </c>
      <c r="D22" s="127" t="s">
        <v>2561</v>
      </c>
      <c r="E22" s="128" t="s">
        <v>2562</v>
      </c>
      <c r="F22" s="127" t="s">
        <v>314</v>
      </c>
      <c r="G22" s="127" t="s">
        <v>314</v>
      </c>
      <c r="H22" s="128"/>
      <c r="I22" s="128" t="s">
        <v>315</v>
      </c>
    </row>
    <row r="23" spans="1:9" ht="14.25" x14ac:dyDescent="0.2">
      <c r="A23" s="109" t="s">
        <v>139</v>
      </c>
      <c r="B23" s="109" t="s">
        <v>28</v>
      </c>
      <c r="C23" s="127" t="s">
        <v>877</v>
      </c>
      <c r="D23" s="127" t="s">
        <v>2563</v>
      </c>
      <c r="E23" s="128" t="s">
        <v>2564</v>
      </c>
      <c r="F23" s="127" t="s">
        <v>314</v>
      </c>
      <c r="G23" s="127" t="s">
        <v>314</v>
      </c>
      <c r="H23" s="128"/>
      <c r="I23" s="128" t="s">
        <v>315</v>
      </c>
    </row>
    <row r="24" spans="1:9" ht="38.25" x14ac:dyDescent="0.2">
      <c r="A24" s="109" t="s">
        <v>140</v>
      </c>
      <c r="B24" s="109" t="s">
        <v>29</v>
      </c>
      <c r="C24" s="127" t="s">
        <v>2565</v>
      </c>
      <c r="D24" s="127" t="s">
        <v>2566</v>
      </c>
      <c r="E24" s="128" t="s">
        <v>2567</v>
      </c>
      <c r="F24" s="127" t="s">
        <v>314</v>
      </c>
      <c r="G24" s="127" t="s">
        <v>314</v>
      </c>
      <c r="H24" s="128"/>
      <c r="I24" s="128" t="s">
        <v>315</v>
      </c>
    </row>
    <row r="25" spans="1:9" ht="14.25" x14ac:dyDescent="0.2">
      <c r="A25" s="109" t="s">
        <v>141</v>
      </c>
      <c r="B25" s="109" t="s">
        <v>30</v>
      </c>
      <c r="C25" s="127" t="s">
        <v>1678</v>
      </c>
      <c r="D25" s="127" t="s">
        <v>2568</v>
      </c>
      <c r="E25" s="128" t="s">
        <v>2569</v>
      </c>
      <c r="F25" s="127" t="s">
        <v>314</v>
      </c>
      <c r="G25" s="127" t="s">
        <v>314</v>
      </c>
      <c r="H25" s="128"/>
      <c r="I25" s="128" t="s">
        <v>315</v>
      </c>
    </row>
    <row r="26" spans="1:9" ht="14.25" x14ac:dyDescent="0.2">
      <c r="A26" s="109" t="s">
        <v>142</v>
      </c>
      <c r="B26" s="109" t="s">
        <v>31</v>
      </c>
      <c r="C26" s="127" t="s">
        <v>2087</v>
      </c>
      <c r="D26" s="127" t="s">
        <v>2462</v>
      </c>
      <c r="E26" s="128" t="s">
        <v>2570</v>
      </c>
      <c r="F26" s="127" t="s">
        <v>314</v>
      </c>
      <c r="G26" s="127" t="s">
        <v>314</v>
      </c>
      <c r="H26" s="128"/>
      <c r="I26" s="128" t="s">
        <v>315</v>
      </c>
    </row>
    <row r="27" spans="1:9" ht="14.25" x14ac:dyDescent="0.2">
      <c r="A27" s="109" t="s">
        <v>143</v>
      </c>
      <c r="B27" s="109" t="s">
        <v>32</v>
      </c>
      <c r="C27" s="127" t="s">
        <v>1372</v>
      </c>
      <c r="D27" s="127" t="s">
        <v>2462</v>
      </c>
      <c r="E27" s="128" t="s">
        <v>2571</v>
      </c>
      <c r="F27" s="127" t="s">
        <v>314</v>
      </c>
      <c r="G27" s="127" t="s">
        <v>314</v>
      </c>
      <c r="H27" s="128"/>
      <c r="I27" s="128" t="s">
        <v>315</v>
      </c>
    </row>
    <row r="28" spans="1:9" ht="14.25" x14ac:dyDescent="0.2">
      <c r="A28" s="109" t="s">
        <v>144</v>
      </c>
      <c r="B28" s="109" t="s">
        <v>33</v>
      </c>
      <c r="C28" s="127" t="s">
        <v>2572</v>
      </c>
      <c r="D28" s="127" t="s">
        <v>2573</v>
      </c>
      <c r="E28" s="128" t="s">
        <v>2574</v>
      </c>
      <c r="F28" s="127" t="s">
        <v>314</v>
      </c>
      <c r="G28" s="127" t="s">
        <v>314</v>
      </c>
      <c r="H28" s="128"/>
      <c r="I28" s="128" t="s">
        <v>315</v>
      </c>
    </row>
    <row r="29" spans="1:9" ht="14.25" x14ac:dyDescent="0.2">
      <c r="A29" s="109" t="s">
        <v>145</v>
      </c>
      <c r="B29" s="109" t="s">
        <v>34</v>
      </c>
      <c r="C29" s="127" t="s">
        <v>2575</v>
      </c>
      <c r="D29" s="127" t="s">
        <v>2399</v>
      </c>
      <c r="E29" s="128" t="s">
        <v>2576</v>
      </c>
      <c r="F29" s="127" t="s">
        <v>314</v>
      </c>
      <c r="G29" s="127" t="s">
        <v>314</v>
      </c>
      <c r="H29" s="128"/>
      <c r="I29" s="128" t="s">
        <v>315</v>
      </c>
    </row>
    <row r="30" spans="1:9" ht="14.25" x14ac:dyDescent="0.2">
      <c r="A30" s="109" t="s">
        <v>146</v>
      </c>
      <c r="B30" s="109" t="s">
        <v>35</v>
      </c>
      <c r="C30" s="127" t="s">
        <v>1652</v>
      </c>
      <c r="D30" s="127" t="s">
        <v>2577</v>
      </c>
      <c r="E30" s="128" t="s">
        <v>2578</v>
      </c>
      <c r="F30" s="127" t="s">
        <v>314</v>
      </c>
      <c r="G30" s="127" t="s">
        <v>314</v>
      </c>
      <c r="H30" s="128"/>
      <c r="I30" s="128" t="s">
        <v>315</v>
      </c>
    </row>
    <row r="31" spans="1:9" ht="14.25" x14ac:dyDescent="0.2">
      <c r="A31" s="109" t="s">
        <v>147</v>
      </c>
      <c r="B31" s="109" t="s">
        <v>36</v>
      </c>
      <c r="C31" s="127" t="s">
        <v>1144</v>
      </c>
      <c r="D31" s="127" t="s">
        <v>1481</v>
      </c>
      <c r="E31" s="128" t="s">
        <v>2579</v>
      </c>
      <c r="F31" s="127" t="s">
        <v>314</v>
      </c>
      <c r="G31" s="127" t="s">
        <v>314</v>
      </c>
      <c r="H31" s="128"/>
      <c r="I31" s="128" t="s">
        <v>315</v>
      </c>
    </row>
    <row r="32" spans="1:9" ht="14.25" x14ac:dyDescent="0.2">
      <c r="A32" s="109" t="s">
        <v>148</v>
      </c>
      <c r="B32" s="109" t="s">
        <v>37</v>
      </c>
      <c r="C32" s="127" t="s">
        <v>1124</v>
      </c>
      <c r="D32" s="127" t="s">
        <v>2580</v>
      </c>
      <c r="E32" s="128" t="s">
        <v>2581</v>
      </c>
      <c r="F32" s="127" t="s">
        <v>314</v>
      </c>
      <c r="G32" s="127" t="s">
        <v>314</v>
      </c>
      <c r="H32" s="128"/>
      <c r="I32" s="128" t="s">
        <v>315</v>
      </c>
    </row>
    <row r="33" spans="1:9" ht="14.25" x14ac:dyDescent="0.2">
      <c r="A33" s="109" t="s">
        <v>149</v>
      </c>
      <c r="B33" s="109" t="s">
        <v>38</v>
      </c>
      <c r="C33" s="127" t="s">
        <v>2582</v>
      </c>
      <c r="D33" s="127" t="s">
        <v>2583</v>
      </c>
      <c r="E33" s="128" t="s">
        <v>2584</v>
      </c>
      <c r="F33" s="127" t="s">
        <v>314</v>
      </c>
      <c r="G33" s="127" t="s">
        <v>314</v>
      </c>
      <c r="H33" s="128"/>
      <c r="I33" s="128" t="s">
        <v>315</v>
      </c>
    </row>
    <row r="34" spans="1:9" ht="14.25" x14ac:dyDescent="0.2">
      <c r="A34" s="109" t="s">
        <v>150</v>
      </c>
      <c r="B34" s="109" t="s">
        <v>39</v>
      </c>
      <c r="C34" s="127" t="s">
        <v>1090</v>
      </c>
      <c r="D34" s="127" t="s">
        <v>2316</v>
      </c>
      <c r="E34" s="128" t="s">
        <v>2585</v>
      </c>
      <c r="F34" s="127" t="s">
        <v>314</v>
      </c>
      <c r="G34" s="127" t="s">
        <v>314</v>
      </c>
      <c r="H34" s="128"/>
      <c r="I34" s="128" t="s">
        <v>315</v>
      </c>
    </row>
    <row r="35" spans="1:9" ht="14.25" x14ac:dyDescent="0.2">
      <c r="A35" s="109" t="s">
        <v>151</v>
      </c>
      <c r="B35" s="109" t="s">
        <v>40</v>
      </c>
      <c r="C35" s="127" t="s">
        <v>2507</v>
      </c>
      <c r="D35" s="127" t="s">
        <v>2586</v>
      </c>
      <c r="E35" s="128" t="s">
        <v>2587</v>
      </c>
      <c r="F35" s="127" t="s">
        <v>314</v>
      </c>
      <c r="G35" s="127" t="s">
        <v>314</v>
      </c>
      <c r="H35" s="128"/>
      <c r="I35" s="128" t="s">
        <v>315</v>
      </c>
    </row>
    <row r="36" spans="1:9" ht="25.5" x14ac:dyDescent="0.2">
      <c r="A36" s="109" t="s">
        <v>152</v>
      </c>
      <c r="B36" s="109" t="s">
        <v>41</v>
      </c>
      <c r="C36" s="127" t="s">
        <v>328</v>
      </c>
      <c r="D36" s="127" t="s">
        <v>719</v>
      </c>
      <c r="E36" s="128" t="s">
        <v>2334</v>
      </c>
      <c r="F36" s="127" t="s">
        <v>314</v>
      </c>
      <c r="G36" s="127" t="s">
        <v>314</v>
      </c>
      <c r="H36" s="128"/>
      <c r="I36" s="128" t="s">
        <v>315</v>
      </c>
    </row>
    <row r="37" spans="1:9" ht="14.25" x14ac:dyDescent="0.2">
      <c r="A37" s="109" t="s">
        <v>153</v>
      </c>
      <c r="B37" s="109" t="s">
        <v>42</v>
      </c>
      <c r="C37" s="127" t="s">
        <v>1186</v>
      </c>
      <c r="D37" s="127" t="s">
        <v>2588</v>
      </c>
      <c r="E37" s="128" t="s">
        <v>2589</v>
      </c>
      <c r="F37" s="127" t="s">
        <v>314</v>
      </c>
      <c r="G37" s="127" t="s">
        <v>314</v>
      </c>
      <c r="H37" s="128"/>
      <c r="I37" s="128" t="s">
        <v>315</v>
      </c>
    </row>
    <row r="38" spans="1:9" ht="14.25" x14ac:dyDescent="0.2">
      <c r="A38" s="109" t="s">
        <v>154</v>
      </c>
      <c r="B38" s="109" t="s">
        <v>43</v>
      </c>
      <c r="C38" s="127" t="s">
        <v>1654</v>
      </c>
      <c r="D38" s="127" t="s">
        <v>2590</v>
      </c>
      <c r="E38" s="128" t="s">
        <v>2591</v>
      </c>
      <c r="F38" s="127" t="s">
        <v>314</v>
      </c>
      <c r="G38" s="127" t="s">
        <v>314</v>
      </c>
      <c r="H38" s="128"/>
      <c r="I38" s="128" t="s">
        <v>315</v>
      </c>
    </row>
    <row r="39" spans="1:9" ht="14.25" x14ac:dyDescent="0.2">
      <c r="A39" s="129" t="s">
        <v>155</v>
      </c>
      <c r="B39" s="129" t="s">
        <v>44</v>
      </c>
      <c r="C39" s="130" t="s">
        <v>2592</v>
      </c>
      <c r="D39" s="130" t="s">
        <v>2593</v>
      </c>
      <c r="E39" s="131" t="s">
        <v>2594</v>
      </c>
      <c r="F39" s="130" t="s">
        <v>314</v>
      </c>
      <c r="G39" s="130" t="s">
        <v>314</v>
      </c>
      <c r="H39" s="131"/>
      <c r="I39" s="131" t="s">
        <v>315</v>
      </c>
    </row>
    <row r="40" spans="1:9" ht="14.25" x14ac:dyDescent="0.2">
      <c r="A40" s="109" t="s">
        <v>156</v>
      </c>
      <c r="B40" s="109" t="s">
        <v>45</v>
      </c>
      <c r="C40" s="127" t="s">
        <v>2582</v>
      </c>
      <c r="D40" s="127" t="s">
        <v>2595</v>
      </c>
      <c r="E40" s="128" t="s">
        <v>2596</v>
      </c>
      <c r="F40" s="127" t="s">
        <v>314</v>
      </c>
      <c r="G40" s="127" t="s">
        <v>314</v>
      </c>
      <c r="H40" s="128"/>
      <c r="I40" s="128" t="s">
        <v>315</v>
      </c>
    </row>
    <row r="41" spans="1:9" ht="14.25" x14ac:dyDescent="0.2">
      <c r="A41" s="109" t="s">
        <v>157</v>
      </c>
      <c r="B41" s="109" t="s">
        <v>46</v>
      </c>
      <c r="C41" s="127" t="s">
        <v>2597</v>
      </c>
      <c r="D41" s="127" t="s">
        <v>2598</v>
      </c>
      <c r="E41" s="128" t="s">
        <v>2599</v>
      </c>
      <c r="F41" s="127" t="s">
        <v>314</v>
      </c>
      <c r="G41" s="127" t="s">
        <v>314</v>
      </c>
      <c r="H41" s="128"/>
      <c r="I41" s="128" t="s">
        <v>315</v>
      </c>
    </row>
    <row r="42" spans="1:9" ht="14.25" x14ac:dyDescent="0.2">
      <c r="A42" s="109" t="s">
        <v>158</v>
      </c>
      <c r="B42" s="109" t="s">
        <v>47</v>
      </c>
      <c r="C42" s="127" t="s">
        <v>978</v>
      </c>
      <c r="D42" s="127" t="s">
        <v>2600</v>
      </c>
      <c r="E42" s="128" t="s">
        <v>2601</v>
      </c>
      <c r="F42" s="127" t="s">
        <v>314</v>
      </c>
      <c r="G42" s="127" t="s">
        <v>314</v>
      </c>
      <c r="H42" s="128"/>
      <c r="I42" s="128" t="s">
        <v>315</v>
      </c>
    </row>
    <row r="43" spans="1:9" ht="14.25" x14ac:dyDescent="0.2">
      <c r="A43" s="109" t="s">
        <v>159</v>
      </c>
      <c r="B43" s="109" t="s">
        <v>48</v>
      </c>
      <c r="C43" s="127" t="s">
        <v>2602</v>
      </c>
      <c r="D43" s="127" t="s">
        <v>2603</v>
      </c>
      <c r="E43" s="128" t="s">
        <v>2604</v>
      </c>
      <c r="F43" s="127" t="s">
        <v>314</v>
      </c>
      <c r="G43" s="127" t="s">
        <v>314</v>
      </c>
      <c r="H43" s="128"/>
      <c r="I43" s="128" t="s">
        <v>315</v>
      </c>
    </row>
    <row r="44" spans="1:9" ht="14.25" x14ac:dyDescent="0.2">
      <c r="A44" s="109" t="s">
        <v>160</v>
      </c>
      <c r="B44" s="109" t="s">
        <v>49</v>
      </c>
      <c r="C44" s="127" t="s">
        <v>530</v>
      </c>
      <c r="D44" s="127" t="s">
        <v>2605</v>
      </c>
      <c r="E44" s="128" t="s">
        <v>1100</v>
      </c>
      <c r="F44" s="127" t="s">
        <v>314</v>
      </c>
      <c r="G44" s="127" t="s">
        <v>314</v>
      </c>
      <c r="H44" s="128"/>
      <c r="I44" s="128" t="s">
        <v>315</v>
      </c>
    </row>
    <row r="45" spans="1:9" ht="14.25" x14ac:dyDescent="0.2">
      <c r="A45" s="109" t="s">
        <v>161</v>
      </c>
      <c r="B45" s="109" t="s">
        <v>50</v>
      </c>
      <c r="C45" s="127" t="s">
        <v>769</v>
      </c>
      <c r="D45" s="127" t="s">
        <v>2606</v>
      </c>
      <c r="E45" s="128" t="s">
        <v>2607</v>
      </c>
      <c r="F45" s="127" t="s">
        <v>314</v>
      </c>
      <c r="G45" s="127" t="s">
        <v>314</v>
      </c>
      <c r="H45" s="128"/>
      <c r="I45" s="128" t="s">
        <v>315</v>
      </c>
    </row>
    <row r="46" spans="1:9" ht="14.25" x14ac:dyDescent="0.2">
      <c r="A46" s="109" t="s">
        <v>162</v>
      </c>
      <c r="B46" s="109" t="s">
        <v>51</v>
      </c>
      <c r="C46" s="127" t="s">
        <v>801</v>
      </c>
      <c r="D46" s="127" t="s">
        <v>2608</v>
      </c>
      <c r="E46" s="128" t="s">
        <v>2609</v>
      </c>
      <c r="F46" s="127" t="s">
        <v>314</v>
      </c>
      <c r="G46" s="127" t="s">
        <v>314</v>
      </c>
      <c r="H46" s="128"/>
      <c r="I46" s="128" t="s">
        <v>315</v>
      </c>
    </row>
    <row r="47" spans="1:9" ht="14.25" x14ac:dyDescent="0.2">
      <c r="A47" s="109" t="s">
        <v>163</v>
      </c>
      <c r="B47" s="109" t="s">
        <v>52</v>
      </c>
      <c r="C47" s="127" t="s">
        <v>2507</v>
      </c>
      <c r="D47" s="127" t="s">
        <v>2610</v>
      </c>
      <c r="E47" s="128" t="s">
        <v>2611</v>
      </c>
      <c r="F47" s="127" t="s">
        <v>314</v>
      </c>
      <c r="G47" s="127" t="s">
        <v>314</v>
      </c>
      <c r="H47" s="128"/>
      <c r="I47" s="128" t="s">
        <v>315</v>
      </c>
    </row>
    <row r="48" spans="1:9" ht="14.25" x14ac:dyDescent="0.2">
      <c r="A48" s="109" t="s">
        <v>164</v>
      </c>
      <c r="B48" s="109" t="s">
        <v>53</v>
      </c>
      <c r="C48" s="127" t="s">
        <v>2612</v>
      </c>
      <c r="D48" s="127" t="s">
        <v>2613</v>
      </c>
      <c r="E48" s="128" t="s">
        <v>1336</v>
      </c>
      <c r="F48" s="127" t="s">
        <v>2614</v>
      </c>
      <c r="G48" s="127" t="s">
        <v>2615</v>
      </c>
      <c r="H48" s="128"/>
      <c r="I48" s="128" t="s">
        <v>2616</v>
      </c>
    </row>
    <row r="49" spans="1:12" ht="14.25" x14ac:dyDescent="0.2">
      <c r="A49" s="109" t="s">
        <v>165</v>
      </c>
      <c r="B49" s="109" t="s">
        <v>54</v>
      </c>
      <c r="C49" s="127" t="s">
        <v>549</v>
      </c>
      <c r="D49" s="127" t="s">
        <v>2617</v>
      </c>
      <c r="E49" s="128" t="s">
        <v>2618</v>
      </c>
      <c r="F49" s="127" t="s">
        <v>314</v>
      </c>
      <c r="G49" s="127" t="s">
        <v>314</v>
      </c>
      <c r="H49" s="128"/>
      <c r="I49" s="128" t="s">
        <v>315</v>
      </c>
    </row>
    <row r="50" spans="1:12" ht="14.25" x14ac:dyDescent="0.2">
      <c r="A50" s="109" t="s">
        <v>166</v>
      </c>
      <c r="B50" s="109" t="s">
        <v>55</v>
      </c>
      <c r="C50" s="127" t="s">
        <v>277</v>
      </c>
      <c r="D50" s="127" t="s">
        <v>1192</v>
      </c>
      <c r="E50" s="128" t="s">
        <v>2619</v>
      </c>
      <c r="F50" s="127" t="s">
        <v>314</v>
      </c>
      <c r="G50" s="127" t="s">
        <v>314</v>
      </c>
      <c r="H50" s="128"/>
      <c r="I50" s="128" t="s">
        <v>315</v>
      </c>
    </row>
    <row r="51" spans="1:12" ht="14.25" x14ac:dyDescent="0.2">
      <c r="A51" s="109" t="s">
        <v>167</v>
      </c>
      <c r="B51" s="109" t="s">
        <v>56</v>
      </c>
      <c r="C51" s="127" t="s">
        <v>2620</v>
      </c>
      <c r="D51" s="127" t="s">
        <v>2613</v>
      </c>
      <c r="E51" s="128" t="s">
        <v>2621</v>
      </c>
      <c r="F51" s="127" t="s">
        <v>314</v>
      </c>
      <c r="G51" s="127" t="s">
        <v>314</v>
      </c>
      <c r="H51" s="128"/>
      <c r="I51" s="128" t="s">
        <v>315</v>
      </c>
    </row>
    <row r="52" spans="1:12" ht="14.25" x14ac:dyDescent="0.2">
      <c r="A52" s="109" t="s">
        <v>168</v>
      </c>
      <c r="B52" s="109" t="s">
        <v>57</v>
      </c>
      <c r="C52" s="127" t="s">
        <v>2622</v>
      </c>
      <c r="D52" s="127" t="s">
        <v>2623</v>
      </c>
      <c r="E52" s="128" t="s">
        <v>2624</v>
      </c>
      <c r="F52" s="127" t="s">
        <v>314</v>
      </c>
      <c r="G52" s="127" t="s">
        <v>314</v>
      </c>
      <c r="H52" s="128"/>
      <c r="I52" s="128" t="s">
        <v>315</v>
      </c>
    </row>
    <row r="53" spans="1:12" ht="14.25" x14ac:dyDescent="0.2">
      <c r="A53" s="109" t="s">
        <v>169</v>
      </c>
      <c r="B53" s="109" t="s">
        <v>58</v>
      </c>
      <c r="C53" s="127" t="s">
        <v>2408</v>
      </c>
      <c r="D53" s="127" t="s">
        <v>2625</v>
      </c>
      <c r="E53" s="128" t="s">
        <v>2626</v>
      </c>
      <c r="F53" s="127" t="s">
        <v>2627</v>
      </c>
      <c r="G53" s="127" t="s">
        <v>2628</v>
      </c>
      <c r="H53" s="128"/>
      <c r="I53" s="128" t="s">
        <v>2097</v>
      </c>
    </row>
    <row r="54" spans="1:12" ht="14.25" x14ac:dyDescent="0.2">
      <c r="A54" s="109" t="s">
        <v>170</v>
      </c>
      <c r="B54" s="109" t="s">
        <v>59</v>
      </c>
      <c r="C54" s="127" t="s">
        <v>1458</v>
      </c>
      <c r="D54" s="127" t="s">
        <v>2362</v>
      </c>
      <c r="E54" s="128" t="s">
        <v>2629</v>
      </c>
      <c r="F54" s="127" t="s">
        <v>314</v>
      </c>
      <c r="G54" s="127" t="s">
        <v>314</v>
      </c>
      <c r="H54" s="128"/>
      <c r="I54" s="128" t="s">
        <v>315</v>
      </c>
    </row>
    <row r="55" spans="1:12" ht="14.25" x14ac:dyDescent="0.2">
      <c r="A55" s="109" t="s">
        <v>171</v>
      </c>
      <c r="B55" s="109" t="s">
        <v>60</v>
      </c>
      <c r="C55" s="127" t="s">
        <v>563</v>
      </c>
      <c r="D55" s="127" t="s">
        <v>2630</v>
      </c>
      <c r="E55" s="128" t="s">
        <v>2631</v>
      </c>
      <c r="F55" s="127" t="s">
        <v>314</v>
      </c>
      <c r="G55" s="127" t="s">
        <v>314</v>
      </c>
      <c r="H55" s="128"/>
      <c r="I55" s="128" t="s">
        <v>315</v>
      </c>
    </row>
    <row r="56" spans="1:12" ht="14.25" x14ac:dyDescent="0.2">
      <c r="A56" s="109" t="s">
        <v>172</v>
      </c>
      <c r="B56" s="109" t="s">
        <v>61</v>
      </c>
      <c r="C56" s="127" t="s">
        <v>711</v>
      </c>
      <c r="D56" s="127" t="s">
        <v>2632</v>
      </c>
      <c r="E56" s="128" t="s">
        <v>2633</v>
      </c>
      <c r="F56" s="127" t="s">
        <v>314</v>
      </c>
      <c r="G56" s="127" t="s">
        <v>314</v>
      </c>
      <c r="H56" s="128"/>
      <c r="I56" s="128" t="s">
        <v>315</v>
      </c>
    </row>
    <row r="57" spans="1:12" ht="14.25" x14ac:dyDescent="0.2">
      <c r="A57" s="109" t="s">
        <v>173</v>
      </c>
      <c r="B57" s="109" t="s">
        <v>62</v>
      </c>
      <c r="C57" s="127" t="s">
        <v>869</v>
      </c>
      <c r="D57" s="127" t="s">
        <v>2634</v>
      </c>
      <c r="E57" s="128" t="s">
        <v>2635</v>
      </c>
      <c r="F57" s="127" t="s">
        <v>314</v>
      </c>
      <c r="G57" s="127" t="s">
        <v>314</v>
      </c>
      <c r="H57" s="128"/>
      <c r="I57" s="128" t="s">
        <v>315</v>
      </c>
    </row>
    <row r="58" spans="1:12" ht="25.5" x14ac:dyDescent="0.2">
      <c r="A58" s="109" t="s">
        <v>174</v>
      </c>
      <c r="B58" s="109" t="s">
        <v>63</v>
      </c>
      <c r="C58" s="127" t="s">
        <v>303</v>
      </c>
      <c r="D58" s="127" t="s">
        <v>532</v>
      </c>
      <c r="E58" s="128" t="s">
        <v>1676</v>
      </c>
      <c r="F58" s="127" t="s">
        <v>314</v>
      </c>
      <c r="G58" s="127" t="s">
        <v>314</v>
      </c>
      <c r="H58" s="128"/>
      <c r="I58" s="128" t="s">
        <v>315</v>
      </c>
    </row>
    <row r="59" spans="1:12" ht="25.5" x14ac:dyDescent="0.2">
      <c r="A59" s="109" t="s">
        <v>175</v>
      </c>
      <c r="B59" s="109" t="s">
        <v>64</v>
      </c>
      <c r="C59" s="127" t="s">
        <v>2636</v>
      </c>
      <c r="D59" s="127" t="s">
        <v>2637</v>
      </c>
      <c r="E59" s="128" t="s">
        <v>2638</v>
      </c>
      <c r="F59" s="127" t="s">
        <v>314</v>
      </c>
      <c r="G59" s="127" t="s">
        <v>314</v>
      </c>
      <c r="H59" s="128"/>
      <c r="I59" s="128" t="s">
        <v>315</v>
      </c>
      <c r="L59" s="132"/>
    </row>
    <row r="60" spans="1:12" ht="25.5" x14ac:dyDescent="0.2">
      <c r="A60" s="109" t="s">
        <v>176</v>
      </c>
      <c r="B60" s="109" t="s">
        <v>65</v>
      </c>
      <c r="C60" s="127" t="s">
        <v>1151</v>
      </c>
      <c r="D60" s="127" t="s">
        <v>2639</v>
      </c>
      <c r="E60" s="128" t="s">
        <v>1686</v>
      </c>
      <c r="F60" s="127" t="s">
        <v>314</v>
      </c>
      <c r="G60" s="127" t="s">
        <v>314</v>
      </c>
      <c r="H60" s="128"/>
      <c r="I60" s="128" t="s">
        <v>315</v>
      </c>
    </row>
    <row r="61" spans="1:12" ht="38.25" x14ac:dyDescent="0.2">
      <c r="A61" s="109" t="s">
        <v>177</v>
      </c>
      <c r="B61" s="109" t="s">
        <v>66</v>
      </c>
      <c r="C61" s="127" t="s">
        <v>376</v>
      </c>
      <c r="D61" s="127" t="s">
        <v>2640</v>
      </c>
      <c r="E61" s="128" t="s">
        <v>2641</v>
      </c>
      <c r="F61" s="127" t="s">
        <v>314</v>
      </c>
      <c r="G61" s="127" t="s">
        <v>314</v>
      </c>
      <c r="H61" s="128"/>
      <c r="I61" s="128" t="s">
        <v>315</v>
      </c>
    </row>
    <row r="62" spans="1:12" ht="38.25" x14ac:dyDescent="0.2">
      <c r="A62" s="109" t="s">
        <v>178</v>
      </c>
      <c r="B62" s="109" t="s">
        <v>67</v>
      </c>
      <c r="C62" s="127" t="s">
        <v>1151</v>
      </c>
      <c r="D62" s="127" t="s">
        <v>1066</v>
      </c>
      <c r="E62" s="128" t="s">
        <v>2642</v>
      </c>
      <c r="F62" s="127" t="s">
        <v>2643</v>
      </c>
      <c r="G62" s="127" t="s">
        <v>2643</v>
      </c>
      <c r="H62" s="128"/>
      <c r="I62" s="128" t="s">
        <v>2644</v>
      </c>
    </row>
    <row r="63" spans="1:12" ht="25.5" x14ac:dyDescent="0.2">
      <c r="A63" s="109" t="s">
        <v>179</v>
      </c>
      <c r="B63" s="109" t="s">
        <v>68</v>
      </c>
      <c r="C63" s="127" t="s">
        <v>313</v>
      </c>
      <c r="D63" s="127" t="s">
        <v>313</v>
      </c>
      <c r="E63" s="128" t="s">
        <v>314</v>
      </c>
      <c r="F63" s="127" t="s">
        <v>314</v>
      </c>
      <c r="G63" s="127" t="s">
        <v>314</v>
      </c>
      <c r="H63" s="128"/>
      <c r="I63" s="128" t="s">
        <v>315</v>
      </c>
    </row>
    <row r="64" spans="1:12" ht="25.5" x14ac:dyDescent="0.2">
      <c r="A64" s="109" t="s">
        <v>180</v>
      </c>
      <c r="B64" s="109" t="s">
        <v>69</v>
      </c>
      <c r="C64" s="127"/>
      <c r="D64" s="127"/>
      <c r="E64" s="128"/>
      <c r="F64" s="127"/>
      <c r="G64" s="127"/>
      <c r="H64" s="128"/>
      <c r="I64" s="128"/>
    </row>
    <row r="65" spans="1:9" ht="38.25" x14ac:dyDescent="0.2">
      <c r="A65" s="109" t="s">
        <v>181</v>
      </c>
      <c r="B65" s="109" t="s">
        <v>70</v>
      </c>
      <c r="C65" s="127" t="s">
        <v>313</v>
      </c>
      <c r="D65" s="127" t="s">
        <v>336</v>
      </c>
      <c r="E65" s="128" t="s">
        <v>314</v>
      </c>
      <c r="F65" s="127" t="s">
        <v>314</v>
      </c>
      <c r="G65" s="127" t="s">
        <v>314</v>
      </c>
      <c r="H65" s="128"/>
      <c r="I65" s="128" t="s">
        <v>315</v>
      </c>
    </row>
    <row r="66" spans="1:9" ht="14.25" x14ac:dyDescent="0.2">
      <c r="A66" s="109" t="s">
        <v>182</v>
      </c>
      <c r="B66" s="109" t="s">
        <v>71</v>
      </c>
      <c r="C66" s="127" t="s">
        <v>313</v>
      </c>
      <c r="D66" s="127" t="s">
        <v>302</v>
      </c>
      <c r="E66" s="128" t="s">
        <v>314</v>
      </c>
      <c r="F66" s="127" t="s">
        <v>314</v>
      </c>
      <c r="G66" s="127" t="s">
        <v>314</v>
      </c>
      <c r="H66" s="128"/>
      <c r="I66" s="128" t="s">
        <v>315</v>
      </c>
    </row>
  </sheetData>
  <mergeCells count="3">
    <mergeCell ref="A2:I2"/>
    <mergeCell ref="A3:I3"/>
    <mergeCell ref="F1:I1"/>
  </mergeCells>
  <pageMargins left="0.7" right="0.7" top="0.75" bottom="0.75" header="0.3" footer="0.3"/>
  <pageSetup paperSize="9" scale="6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50" zoomScaleNormal="100" zoomScaleSheetLayoutView="150" workbookViewId="0">
      <pane xSplit="2" ySplit="6" topLeftCell="C56" activePane="bottomRight" state="frozen"/>
      <selection pane="topRight" activeCell="C1" sqref="C1"/>
      <selection pane="bottomLeft" activeCell="A7" sqref="A7"/>
      <selection pane="bottomRight" activeCell="T64" sqref="T64"/>
    </sheetView>
  </sheetViews>
  <sheetFormatPr defaultColWidth="9.33203125" defaultRowHeight="15" x14ac:dyDescent="0.25"/>
  <cols>
    <col min="1" max="1" width="8.33203125" style="84" customWidth="1"/>
    <col min="2" max="2" width="30.33203125" style="112" customWidth="1"/>
    <col min="3" max="3" width="12" style="84" customWidth="1"/>
    <col min="4" max="4" width="10.83203125" style="84" customWidth="1"/>
    <col min="5" max="5" width="13.5" style="84" customWidth="1"/>
    <col min="6" max="6" width="10" style="84" customWidth="1"/>
    <col min="7" max="7" width="11.1640625" style="84" customWidth="1"/>
    <col min="8" max="8" width="11.1640625" style="101" customWidth="1"/>
    <col min="9" max="9" width="12" style="101" customWidth="1"/>
    <col min="10" max="10" width="11.5" style="84" customWidth="1"/>
    <col min="11" max="11" width="10.83203125" style="102" customWidth="1"/>
    <col min="12" max="12" width="9.6640625" style="102" customWidth="1"/>
    <col min="13" max="13" width="17.33203125" style="102" customWidth="1"/>
    <col min="14" max="14" width="12.1640625" style="102" customWidth="1"/>
    <col min="15" max="15" width="9.33203125" style="125" customWidth="1"/>
    <col min="16" max="16384" width="9.33203125" style="30"/>
  </cols>
  <sheetData>
    <row r="1" spans="1:14" s="83" customFormat="1" ht="49.5" customHeight="1" x14ac:dyDescent="0.25">
      <c r="B1" s="116"/>
      <c r="I1" s="393" t="s">
        <v>3487</v>
      </c>
      <c r="J1" s="393"/>
      <c r="K1" s="393"/>
      <c r="L1" s="393"/>
      <c r="M1" s="393"/>
    </row>
    <row r="2" spans="1:14" s="83" customFormat="1" ht="31.15" customHeight="1" x14ac:dyDescent="0.2">
      <c r="A2" s="496" t="s">
        <v>1042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</row>
    <row r="3" spans="1:14" s="84" customFormat="1" ht="29.45" customHeight="1" x14ac:dyDescent="0.2">
      <c r="A3" s="509" t="s">
        <v>1043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</row>
    <row r="4" spans="1:14" s="155" customFormat="1" ht="53.25" customHeight="1" x14ac:dyDescent="0.2">
      <c r="A4" s="510" t="s">
        <v>114</v>
      </c>
      <c r="B4" s="512" t="s">
        <v>287</v>
      </c>
      <c r="C4" s="514" t="s">
        <v>1044</v>
      </c>
      <c r="D4" s="514"/>
      <c r="E4" s="514" t="s">
        <v>1045</v>
      </c>
      <c r="F4" s="514"/>
      <c r="G4" s="514" t="s">
        <v>1046</v>
      </c>
      <c r="H4" s="514"/>
      <c r="I4" s="514" t="s">
        <v>291</v>
      </c>
      <c r="J4" s="514"/>
      <c r="K4" s="514" t="s">
        <v>538</v>
      </c>
      <c r="L4" s="514"/>
      <c r="M4" s="154" t="s">
        <v>295</v>
      </c>
    </row>
    <row r="5" spans="1:14" s="102" customFormat="1" ht="26.25" x14ac:dyDescent="0.25">
      <c r="A5" s="511"/>
      <c r="B5" s="513"/>
      <c r="C5" s="103" t="s">
        <v>298</v>
      </c>
      <c r="D5" s="115" t="s">
        <v>638</v>
      </c>
      <c r="E5" s="103" t="s">
        <v>298</v>
      </c>
      <c r="F5" s="115" t="s">
        <v>638</v>
      </c>
      <c r="G5" s="103" t="s">
        <v>298</v>
      </c>
      <c r="H5" s="115" t="s">
        <v>638</v>
      </c>
      <c r="I5" s="103" t="s">
        <v>298</v>
      </c>
      <c r="J5" s="115" t="s">
        <v>638</v>
      </c>
      <c r="K5" s="103" t="s">
        <v>298</v>
      </c>
      <c r="L5" s="115" t="s">
        <v>638</v>
      </c>
      <c r="M5" s="103" t="s">
        <v>299</v>
      </c>
    </row>
    <row r="6" spans="1:14" s="107" customFormat="1" x14ac:dyDescent="0.25">
      <c r="A6" s="104"/>
      <c r="B6" s="105" t="s">
        <v>300</v>
      </c>
      <c r="C6" s="117" t="s">
        <v>2518</v>
      </c>
      <c r="D6" s="117" t="s">
        <v>2519</v>
      </c>
      <c r="E6" s="117" t="s">
        <v>2144</v>
      </c>
      <c r="F6" s="117" t="s">
        <v>2145</v>
      </c>
      <c r="G6" s="118" t="s">
        <v>2520</v>
      </c>
      <c r="H6" s="118" t="s">
        <v>2158</v>
      </c>
      <c r="I6" s="117" t="s">
        <v>2521</v>
      </c>
      <c r="J6" s="117" t="s">
        <v>2522</v>
      </c>
      <c r="K6" s="117" t="s">
        <v>2523</v>
      </c>
      <c r="L6" s="117" t="s">
        <v>2524</v>
      </c>
      <c r="M6" s="117" t="s">
        <v>891</v>
      </c>
      <c r="N6" s="119"/>
    </row>
    <row r="7" spans="1:14" s="83" customFormat="1" ht="26.25" x14ac:dyDescent="0.25">
      <c r="A7" s="108" t="s">
        <v>122</v>
      </c>
      <c r="B7" s="109" t="s">
        <v>11</v>
      </c>
      <c r="C7" s="120">
        <v>726</v>
      </c>
      <c r="D7" s="120">
        <v>0</v>
      </c>
      <c r="E7" s="121">
        <v>18516</v>
      </c>
      <c r="F7" s="120">
        <v>1</v>
      </c>
      <c r="G7" s="122">
        <v>3.9199999999999999E-2</v>
      </c>
      <c r="H7" s="122">
        <v>0</v>
      </c>
      <c r="I7" s="123">
        <v>5</v>
      </c>
      <c r="J7" s="123">
        <v>5</v>
      </c>
      <c r="K7" s="123">
        <v>5</v>
      </c>
      <c r="L7" s="123">
        <v>0</v>
      </c>
      <c r="M7" s="124">
        <v>5</v>
      </c>
      <c r="N7" s="111"/>
    </row>
    <row r="8" spans="1:14" s="83" customFormat="1" ht="26.25" x14ac:dyDescent="0.25">
      <c r="A8" s="108" t="s">
        <v>123</v>
      </c>
      <c r="B8" s="109" t="s">
        <v>12</v>
      </c>
      <c r="C8" s="120">
        <v>90</v>
      </c>
      <c r="D8" s="120">
        <v>2</v>
      </c>
      <c r="E8" s="121">
        <v>5583</v>
      </c>
      <c r="F8" s="120">
        <v>60</v>
      </c>
      <c r="G8" s="122">
        <v>1.61E-2</v>
      </c>
      <c r="H8" s="122">
        <v>3.3300000000000003E-2</v>
      </c>
      <c r="I8" s="123">
        <v>5</v>
      </c>
      <c r="J8" s="123">
        <v>5</v>
      </c>
      <c r="K8" s="123">
        <v>4.9450000000000003</v>
      </c>
      <c r="L8" s="123">
        <v>5.5E-2</v>
      </c>
      <c r="M8" s="124">
        <v>5</v>
      </c>
      <c r="N8" s="111"/>
    </row>
    <row r="9" spans="1:14" s="83" customFormat="1" x14ac:dyDescent="0.25">
      <c r="A9" s="108" t="s">
        <v>124</v>
      </c>
      <c r="B9" s="109" t="s">
        <v>13</v>
      </c>
      <c r="C9" s="120">
        <v>2950</v>
      </c>
      <c r="D9" s="120">
        <v>0</v>
      </c>
      <c r="E9" s="121">
        <v>81299</v>
      </c>
      <c r="F9" s="120">
        <v>0</v>
      </c>
      <c r="G9" s="122">
        <v>3.6299999999999999E-2</v>
      </c>
      <c r="H9" s="122">
        <v>0</v>
      </c>
      <c r="I9" s="123">
        <v>5</v>
      </c>
      <c r="J9" s="123">
        <v>5</v>
      </c>
      <c r="K9" s="123">
        <v>5</v>
      </c>
      <c r="L9" s="123">
        <v>0</v>
      </c>
      <c r="M9" s="124">
        <v>5</v>
      </c>
      <c r="N9" s="111"/>
    </row>
    <row r="10" spans="1:14" s="83" customFormat="1" x14ac:dyDescent="0.25">
      <c r="A10" s="108" t="s">
        <v>125</v>
      </c>
      <c r="B10" s="109" t="s">
        <v>14</v>
      </c>
      <c r="C10" s="120">
        <v>3328</v>
      </c>
      <c r="D10" s="120">
        <v>163</v>
      </c>
      <c r="E10" s="121">
        <v>88383</v>
      </c>
      <c r="F10" s="121">
        <v>4528</v>
      </c>
      <c r="G10" s="122">
        <v>3.7699999999999997E-2</v>
      </c>
      <c r="H10" s="122">
        <v>3.5999999999999997E-2</v>
      </c>
      <c r="I10" s="123">
        <v>5</v>
      </c>
      <c r="J10" s="123">
        <v>5</v>
      </c>
      <c r="K10" s="123">
        <v>4.7549999999999999</v>
      </c>
      <c r="L10" s="123">
        <v>0.245</v>
      </c>
      <c r="M10" s="124">
        <v>5</v>
      </c>
      <c r="N10" s="111"/>
    </row>
    <row r="11" spans="1:14" s="83" customFormat="1" x14ac:dyDescent="0.25">
      <c r="A11" s="108" t="s">
        <v>126</v>
      </c>
      <c r="B11" s="109" t="s">
        <v>15</v>
      </c>
      <c r="C11" s="120">
        <v>2339</v>
      </c>
      <c r="D11" s="120">
        <v>1939</v>
      </c>
      <c r="E11" s="121">
        <v>55305</v>
      </c>
      <c r="F11" s="121">
        <v>40342</v>
      </c>
      <c r="G11" s="122">
        <v>4.2299999999999997E-2</v>
      </c>
      <c r="H11" s="122">
        <v>4.8099999999999997E-2</v>
      </c>
      <c r="I11" s="123">
        <v>5</v>
      </c>
      <c r="J11" s="123">
        <v>3.4998999999999998</v>
      </c>
      <c r="K11" s="123">
        <v>2.89</v>
      </c>
      <c r="L11" s="123">
        <v>1.4770000000000001</v>
      </c>
      <c r="M11" s="124">
        <v>4.37</v>
      </c>
      <c r="N11" s="111"/>
    </row>
    <row r="12" spans="1:14" s="83" customFormat="1" x14ac:dyDescent="0.25">
      <c r="A12" s="108" t="s">
        <v>127</v>
      </c>
      <c r="B12" s="109" t="s">
        <v>16</v>
      </c>
      <c r="C12" s="120">
        <v>2970</v>
      </c>
      <c r="D12" s="120">
        <v>1033</v>
      </c>
      <c r="E12" s="121">
        <v>67399</v>
      </c>
      <c r="F12" s="121">
        <v>23511</v>
      </c>
      <c r="G12" s="122">
        <v>4.41E-2</v>
      </c>
      <c r="H12" s="122">
        <v>4.3900000000000002E-2</v>
      </c>
      <c r="I12" s="123">
        <v>5</v>
      </c>
      <c r="J12" s="123">
        <v>4.4545000000000003</v>
      </c>
      <c r="K12" s="123">
        <v>3.7050000000000001</v>
      </c>
      <c r="L12" s="123">
        <v>1.1536999999999999</v>
      </c>
      <c r="M12" s="124">
        <v>4.8600000000000003</v>
      </c>
      <c r="N12" s="111"/>
    </row>
    <row r="13" spans="1:14" s="83" customFormat="1" x14ac:dyDescent="0.25">
      <c r="A13" s="108" t="s">
        <v>128</v>
      </c>
      <c r="B13" s="109" t="s">
        <v>17</v>
      </c>
      <c r="C13" s="120">
        <v>18</v>
      </c>
      <c r="D13" s="120">
        <v>2321</v>
      </c>
      <c r="E13" s="121">
        <v>1653</v>
      </c>
      <c r="F13" s="121">
        <v>54315</v>
      </c>
      <c r="G13" s="122">
        <v>1.09E-2</v>
      </c>
      <c r="H13" s="122">
        <v>4.2700000000000002E-2</v>
      </c>
      <c r="I13" s="123">
        <v>5</v>
      </c>
      <c r="J13" s="123">
        <v>4.7271999999999998</v>
      </c>
      <c r="K13" s="123">
        <v>0.15</v>
      </c>
      <c r="L13" s="123">
        <v>4.5853999999999999</v>
      </c>
      <c r="M13" s="124">
        <v>4.74</v>
      </c>
      <c r="N13" s="111"/>
    </row>
    <row r="14" spans="1:14" s="83" customFormat="1" ht="26.25" x14ac:dyDescent="0.25">
      <c r="A14" s="108" t="s">
        <v>129</v>
      </c>
      <c r="B14" s="109" t="s">
        <v>18</v>
      </c>
      <c r="C14" s="120">
        <v>4345</v>
      </c>
      <c r="D14" s="120">
        <v>1046</v>
      </c>
      <c r="E14" s="121">
        <v>107125</v>
      </c>
      <c r="F14" s="121">
        <v>20945</v>
      </c>
      <c r="G14" s="122">
        <v>4.0599999999999997E-2</v>
      </c>
      <c r="H14" s="122">
        <v>4.99E-2</v>
      </c>
      <c r="I14" s="123">
        <v>5</v>
      </c>
      <c r="J14" s="123">
        <v>3.0909</v>
      </c>
      <c r="K14" s="123">
        <v>4.18</v>
      </c>
      <c r="L14" s="123">
        <v>0.50690000000000002</v>
      </c>
      <c r="M14" s="124">
        <v>4.6900000000000004</v>
      </c>
      <c r="N14" s="111"/>
    </row>
    <row r="15" spans="1:14" s="83" customFormat="1" x14ac:dyDescent="0.25">
      <c r="A15" s="108" t="s">
        <v>130</v>
      </c>
      <c r="B15" s="109" t="s">
        <v>19</v>
      </c>
      <c r="C15" s="121">
        <v>2537</v>
      </c>
      <c r="D15" s="120">
        <v>598</v>
      </c>
      <c r="E15" s="121">
        <v>43513</v>
      </c>
      <c r="F15" s="121">
        <v>10026</v>
      </c>
      <c r="G15" s="122">
        <v>5.8299999999999998E-2</v>
      </c>
      <c r="H15" s="122">
        <v>5.96E-2</v>
      </c>
      <c r="I15" s="123">
        <v>4.5106999999999999</v>
      </c>
      <c r="J15" s="123">
        <v>0.88639999999999997</v>
      </c>
      <c r="K15" s="123">
        <v>3.6671999999999998</v>
      </c>
      <c r="L15" s="123">
        <v>0.1658</v>
      </c>
      <c r="M15" s="124">
        <v>3.83</v>
      </c>
      <c r="N15" s="111"/>
    </row>
    <row r="16" spans="1:14" s="83" customFormat="1" x14ac:dyDescent="0.25">
      <c r="A16" s="108" t="s">
        <v>131</v>
      </c>
      <c r="B16" s="109" t="s">
        <v>20</v>
      </c>
      <c r="C16" s="120">
        <v>1142</v>
      </c>
      <c r="D16" s="120">
        <v>0</v>
      </c>
      <c r="E16" s="121">
        <v>19975</v>
      </c>
      <c r="F16" s="120">
        <v>0</v>
      </c>
      <c r="G16" s="122">
        <v>5.7200000000000001E-2</v>
      </c>
      <c r="H16" s="122">
        <v>0</v>
      </c>
      <c r="I16" s="123">
        <v>4.5778999999999996</v>
      </c>
      <c r="J16" s="123">
        <v>5</v>
      </c>
      <c r="K16" s="123">
        <v>4.5778999999999996</v>
      </c>
      <c r="L16" s="123">
        <v>0</v>
      </c>
      <c r="M16" s="124">
        <v>4.58</v>
      </c>
      <c r="N16" s="111"/>
    </row>
    <row r="17" spans="1:14" s="83" customFormat="1" x14ac:dyDescent="0.25">
      <c r="A17" s="108" t="s">
        <v>132</v>
      </c>
      <c r="B17" s="109" t="s">
        <v>21</v>
      </c>
      <c r="C17" s="121">
        <v>2350</v>
      </c>
      <c r="D17" s="120">
        <v>0</v>
      </c>
      <c r="E17" s="121">
        <v>43227</v>
      </c>
      <c r="F17" s="120">
        <v>0</v>
      </c>
      <c r="G17" s="122">
        <v>5.4399999999999997E-2</v>
      </c>
      <c r="H17" s="122">
        <v>0</v>
      </c>
      <c r="I17" s="123">
        <v>4.7488999999999999</v>
      </c>
      <c r="J17" s="123">
        <v>5</v>
      </c>
      <c r="K17" s="123">
        <v>4.7488999999999999</v>
      </c>
      <c r="L17" s="123">
        <v>0</v>
      </c>
      <c r="M17" s="124">
        <v>4.75</v>
      </c>
      <c r="N17" s="111"/>
    </row>
    <row r="18" spans="1:14" s="83" customFormat="1" x14ac:dyDescent="0.25">
      <c r="A18" s="108" t="s">
        <v>133</v>
      </c>
      <c r="B18" s="109" t="s">
        <v>22</v>
      </c>
      <c r="C18" s="121">
        <v>2068</v>
      </c>
      <c r="D18" s="120">
        <v>0</v>
      </c>
      <c r="E18" s="121">
        <v>37232</v>
      </c>
      <c r="F18" s="120">
        <v>0</v>
      </c>
      <c r="G18" s="122">
        <v>5.5500000000000001E-2</v>
      </c>
      <c r="H18" s="122">
        <v>0</v>
      </c>
      <c r="I18" s="123">
        <v>4.6818</v>
      </c>
      <c r="J18" s="123">
        <v>5</v>
      </c>
      <c r="K18" s="123">
        <v>4.6818</v>
      </c>
      <c r="L18" s="123">
        <v>0</v>
      </c>
      <c r="M18" s="124">
        <v>4.68</v>
      </c>
      <c r="N18" s="111"/>
    </row>
    <row r="19" spans="1:14" s="83" customFormat="1" x14ac:dyDescent="0.25">
      <c r="A19" s="108" t="s">
        <v>134</v>
      </c>
      <c r="B19" s="109" t="s">
        <v>23</v>
      </c>
      <c r="C19" s="120">
        <v>10</v>
      </c>
      <c r="D19" s="120">
        <v>1818</v>
      </c>
      <c r="E19" s="120">
        <v>574</v>
      </c>
      <c r="F19" s="121">
        <v>33382</v>
      </c>
      <c r="G19" s="122">
        <v>1.7399999999999999E-2</v>
      </c>
      <c r="H19" s="122">
        <v>5.45E-2</v>
      </c>
      <c r="I19" s="123">
        <v>5</v>
      </c>
      <c r="J19" s="123">
        <v>2.0455000000000001</v>
      </c>
      <c r="K19" s="123">
        <v>8.5000000000000006E-2</v>
      </c>
      <c r="L19" s="123">
        <v>2.0106999999999999</v>
      </c>
      <c r="M19" s="124">
        <v>2.1</v>
      </c>
      <c r="N19" s="111"/>
    </row>
    <row r="20" spans="1:14" s="83" customFormat="1" ht="39" x14ac:dyDescent="0.25">
      <c r="A20" s="108" t="s">
        <v>135</v>
      </c>
      <c r="B20" s="109" t="s">
        <v>24</v>
      </c>
      <c r="C20" s="121">
        <v>3663</v>
      </c>
      <c r="D20" s="120">
        <v>0</v>
      </c>
      <c r="E20" s="121">
        <v>70658</v>
      </c>
      <c r="F20" s="120">
        <v>1</v>
      </c>
      <c r="G20" s="122">
        <v>5.1799999999999999E-2</v>
      </c>
      <c r="H20" s="122">
        <v>0</v>
      </c>
      <c r="I20" s="123">
        <v>4.9077999999999999</v>
      </c>
      <c r="J20" s="123">
        <v>5</v>
      </c>
      <c r="K20" s="123">
        <v>4.9077999999999999</v>
      </c>
      <c r="L20" s="123">
        <v>0</v>
      </c>
      <c r="M20" s="124">
        <v>4.91</v>
      </c>
      <c r="N20" s="111"/>
    </row>
    <row r="21" spans="1:14" s="83" customFormat="1" ht="26.25" x14ac:dyDescent="0.25">
      <c r="A21" s="108" t="s">
        <v>136</v>
      </c>
      <c r="B21" s="109" t="s">
        <v>25</v>
      </c>
      <c r="C21" s="120">
        <v>3</v>
      </c>
      <c r="D21" s="120">
        <v>1051</v>
      </c>
      <c r="E21" s="120">
        <v>29</v>
      </c>
      <c r="F21" s="121">
        <v>18993</v>
      </c>
      <c r="G21" s="122">
        <v>0.10340000000000001</v>
      </c>
      <c r="H21" s="122">
        <v>5.5300000000000002E-2</v>
      </c>
      <c r="I21" s="123">
        <v>1.7543</v>
      </c>
      <c r="J21" s="123">
        <v>1.8636999999999999</v>
      </c>
      <c r="K21" s="123">
        <v>3.5000000000000001E-3</v>
      </c>
      <c r="L21" s="123">
        <v>1.86</v>
      </c>
      <c r="M21" s="124">
        <v>1.86</v>
      </c>
      <c r="N21" s="111"/>
    </row>
    <row r="22" spans="1:14" s="83" customFormat="1" x14ac:dyDescent="0.25">
      <c r="A22" s="108" t="s">
        <v>137</v>
      </c>
      <c r="B22" s="109" t="s">
        <v>26</v>
      </c>
      <c r="C22" s="120">
        <v>1196</v>
      </c>
      <c r="D22" s="120">
        <v>147</v>
      </c>
      <c r="E22" s="121">
        <v>19815</v>
      </c>
      <c r="F22" s="121">
        <v>4927</v>
      </c>
      <c r="G22" s="122">
        <v>6.0400000000000002E-2</v>
      </c>
      <c r="H22" s="122">
        <v>2.98E-2</v>
      </c>
      <c r="I22" s="123">
        <v>4.3823999999999996</v>
      </c>
      <c r="J22" s="123">
        <v>5</v>
      </c>
      <c r="K22" s="123">
        <v>3.5103</v>
      </c>
      <c r="L22" s="123">
        <v>0.995</v>
      </c>
      <c r="M22" s="124">
        <v>4.51</v>
      </c>
      <c r="N22" s="111"/>
    </row>
    <row r="23" spans="1:14" s="83" customFormat="1" x14ac:dyDescent="0.25">
      <c r="A23" s="108" t="s">
        <v>138</v>
      </c>
      <c r="B23" s="109" t="s">
        <v>27</v>
      </c>
      <c r="C23" s="120">
        <v>1198</v>
      </c>
      <c r="D23" s="120">
        <v>259</v>
      </c>
      <c r="E23" s="121">
        <v>20250</v>
      </c>
      <c r="F23" s="121">
        <v>5955</v>
      </c>
      <c r="G23" s="122">
        <v>5.9200000000000003E-2</v>
      </c>
      <c r="H23" s="122">
        <v>4.3499999999999997E-2</v>
      </c>
      <c r="I23" s="123">
        <v>4.4557000000000002</v>
      </c>
      <c r="J23" s="123">
        <v>4.5453999999999999</v>
      </c>
      <c r="K23" s="123">
        <v>3.4443000000000001</v>
      </c>
      <c r="L23" s="123">
        <v>1.0318000000000001</v>
      </c>
      <c r="M23" s="124">
        <v>4.4800000000000004</v>
      </c>
      <c r="N23" s="111"/>
    </row>
    <row r="24" spans="1:14" s="83" customFormat="1" x14ac:dyDescent="0.25">
      <c r="A24" s="108" t="s">
        <v>139</v>
      </c>
      <c r="B24" s="109" t="s">
        <v>28</v>
      </c>
      <c r="C24" s="120">
        <v>1538</v>
      </c>
      <c r="D24" s="120">
        <v>289</v>
      </c>
      <c r="E24" s="121">
        <v>27982</v>
      </c>
      <c r="F24" s="121">
        <v>7809</v>
      </c>
      <c r="G24" s="122">
        <v>5.5E-2</v>
      </c>
      <c r="H24" s="122">
        <v>3.6999999999999998E-2</v>
      </c>
      <c r="I24" s="123">
        <v>4.7122999999999999</v>
      </c>
      <c r="J24" s="123">
        <v>5</v>
      </c>
      <c r="K24" s="123">
        <v>3.6850000000000001</v>
      </c>
      <c r="L24" s="123">
        <v>1.0900000000000001</v>
      </c>
      <c r="M24" s="124">
        <v>4.78</v>
      </c>
      <c r="N24" s="111"/>
    </row>
    <row r="25" spans="1:14" s="83" customFormat="1" ht="39" x14ac:dyDescent="0.25">
      <c r="A25" s="108" t="s">
        <v>140</v>
      </c>
      <c r="B25" s="109" t="s">
        <v>29</v>
      </c>
      <c r="C25" s="121">
        <v>4029</v>
      </c>
      <c r="D25" s="120">
        <v>1123</v>
      </c>
      <c r="E25" s="121">
        <v>81269</v>
      </c>
      <c r="F25" s="121">
        <v>26409</v>
      </c>
      <c r="G25" s="122">
        <v>4.9599999999999998E-2</v>
      </c>
      <c r="H25" s="122">
        <v>4.2500000000000003E-2</v>
      </c>
      <c r="I25" s="123">
        <v>5</v>
      </c>
      <c r="J25" s="123">
        <v>4.7727000000000004</v>
      </c>
      <c r="K25" s="123">
        <v>3.7749999999999999</v>
      </c>
      <c r="L25" s="123">
        <v>1.1693</v>
      </c>
      <c r="M25" s="124">
        <v>4.9400000000000004</v>
      </c>
      <c r="N25" s="111"/>
    </row>
    <row r="26" spans="1:14" s="83" customFormat="1" x14ac:dyDescent="0.25">
      <c r="A26" s="108" t="s">
        <v>141</v>
      </c>
      <c r="B26" s="109" t="s">
        <v>30</v>
      </c>
      <c r="C26" s="120">
        <v>1012</v>
      </c>
      <c r="D26" s="120">
        <v>260</v>
      </c>
      <c r="E26" s="121">
        <v>16368</v>
      </c>
      <c r="F26" s="121">
        <v>5180</v>
      </c>
      <c r="G26" s="122">
        <v>6.1800000000000001E-2</v>
      </c>
      <c r="H26" s="122">
        <v>5.0200000000000002E-2</v>
      </c>
      <c r="I26" s="123">
        <v>4.2968999999999999</v>
      </c>
      <c r="J26" s="123">
        <v>3.0226999999999999</v>
      </c>
      <c r="K26" s="123">
        <v>3.2656000000000001</v>
      </c>
      <c r="L26" s="123">
        <v>0.72540000000000004</v>
      </c>
      <c r="M26" s="124">
        <v>3.99</v>
      </c>
      <c r="N26" s="111"/>
    </row>
    <row r="27" spans="1:14" s="83" customFormat="1" x14ac:dyDescent="0.25">
      <c r="A27" s="108" t="s">
        <v>142</v>
      </c>
      <c r="B27" s="109" t="s">
        <v>31</v>
      </c>
      <c r="C27" s="120">
        <v>701</v>
      </c>
      <c r="D27" s="120">
        <v>163</v>
      </c>
      <c r="E27" s="121">
        <v>14570</v>
      </c>
      <c r="F27" s="121">
        <v>3746</v>
      </c>
      <c r="G27" s="122">
        <v>4.8099999999999997E-2</v>
      </c>
      <c r="H27" s="122">
        <v>4.3499999999999997E-2</v>
      </c>
      <c r="I27" s="123">
        <v>5</v>
      </c>
      <c r="J27" s="123">
        <v>4.5453999999999999</v>
      </c>
      <c r="K27" s="123">
        <v>3.9750000000000001</v>
      </c>
      <c r="L27" s="123">
        <v>0.93179999999999996</v>
      </c>
      <c r="M27" s="124">
        <v>4.91</v>
      </c>
      <c r="N27" s="111"/>
    </row>
    <row r="28" spans="1:14" s="83" customFormat="1" x14ac:dyDescent="0.25">
      <c r="A28" s="108" t="s">
        <v>143</v>
      </c>
      <c r="B28" s="109" t="s">
        <v>32</v>
      </c>
      <c r="C28" s="120">
        <v>922</v>
      </c>
      <c r="D28" s="120">
        <v>188</v>
      </c>
      <c r="E28" s="121">
        <v>14829</v>
      </c>
      <c r="F28" s="121">
        <v>5318</v>
      </c>
      <c r="G28" s="122">
        <v>6.2199999999999998E-2</v>
      </c>
      <c r="H28" s="122">
        <v>3.5400000000000001E-2</v>
      </c>
      <c r="I28" s="123">
        <v>4.2725</v>
      </c>
      <c r="J28" s="123">
        <v>5</v>
      </c>
      <c r="K28" s="123">
        <v>3.1446000000000001</v>
      </c>
      <c r="L28" s="123">
        <v>1.32</v>
      </c>
      <c r="M28" s="124">
        <v>4.46</v>
      </c>
      <c r="N28" s="111"/>
    </row>
    <row r="29" spans="1:14" s="83" customFormat="1" x14ac:dyDescent="0.25">
      <c r="A29" s="108" t="s">
        <v>144</v>
      </c>
      <c r="B29" s="109" t="s">
        <v>33</v>
      </c>
      <c r="C29" s="120">
        <v>305</v>
      </c>
      <c r="D29" s="120">
        <v>54</v>
      </c>
      <c r="E29" s="121">
        <v>10286</v>
      </c>
      <c r="F29" s="121">
        <v>2506</v>
      </c>
      <c r="G29" s="122">
        <v>2.9700000000000001E-2</v>
      </c>
      <c r="H29" s="122">
        <v>2.1499999999999998E-2</v>
      </c>
      <c r="I29" s="123">
        <v>5</v>
      </c>
      <c r="J29" s="123">
        <v>5</v>
      </c>
      <c r="K29" s="123">
        <v>4.0199999999999996</v>
      </c>
      <c r="L29" s="123">
        <v>0.98</v>
      </c>
      <c r="M29" s="124">
        <v>5</v>
      </c>
      <c r="N29" s="111"/>
    </row>
    <row r="30" spans="1:14" s="83" customFormat="1" x14ac:dyDescent="0.25">
      <c r="A30" s="108" t="s">
        <v>145</v>
      </c>
      <c r="B30" s="109" t="s">
        <v>34</v>
      </c>
      <c r="C30" s="120">
        <v>556</v>
      </c>
      <c r="D30" s="120">
        <v>97</v>
      </c>
      <c r="E30" s="121">
        <v>14329</v>
      </c>
      <c r="F30" s="121">
        <v>3164</v>
      </c>
      <c r="G30" s="122">
        <v>3.8800000000000001E-2</v>
      </c>
      <c r="H30" s="122">
        <v>3.0700000000000002E-2</v>
      </c>
      <c r="I30" s="123">
        <v>5</v>
      </c>
      <c r="J30" s="123">
        <v>5</v>
      </c>
      <c r="K30" s="123">
        <v>4.0949999999999998</v>
      </c>
      <c r="L30" s="123">
        <v>0.90500000000000003</v>
      </c>
      <c r="M30" s="124">
        <v>5</v>
      </c>
      <c r="N30" s="111"/>
    </row>
    <row r="31" spans="1:14" s="83" customFormat="1" x14ac:dyDescent="0.25">
      <c r="A31" s="108" t="s">
        <v>146</v>
      </c>
      <c r="B31" s="109" t="s">
        <v>35</v>
      </c>
      <c r="C31" s="120">
        <v>715</v>
      </c>
      <c r="D31" s="120">
        <v>92</v>
      </c>
      <c r="E31" s="121">
        <v>11615</v>
      </c>
      <c r="F31" s="121">
        <v>2932</v>
      </c>
      <c r="G31" s="122">
        <v>6.1600000000000002E-2</v>
      </c>
      <c r="H31" s="122">
        <v>3.1399999999999997E-2</v>
      </c>
      <c r="I31" s="123">
        <v>4.3090999999999999</v>
      </c>
      <c r="J31" s="123">
        <v>5</v>
      </c>
      <c r="K31" s="123">
        <v>3.4386999999999999</v>
      </c>
      <c r="L31" s="123">
        <v>1.01</v>
      </c>
      <c r="M31" s="124">
        <v>4.45</v>
      </c>
      <c r="N31" s="111"/>
    </row>
    <row r="32" spans="1:14" s="83" customFormat="1" x14ac:dyDescent="0.25">
      <c r="A32" s="108" t="s">
        <v>147</v>
      </c>
      <c r="B32" s="109" t="s">
        <v>36</v>
      </c>
      <c r="C32" s="120">
        <v>1658</v>
      </c>
      <c r="D32" s="120">
        <v>386</v>
      </c>
      <c r="E32" s="121">
        <v>33695</v>
      </c>
      <c r="F32" s="121">
        <v>9724</v>
      </c>
      <c r="G32" s="122">
        <v>4.9200000000000001E-2</v>
      </c>
      <c r="H32" s="122">
        <v>3.9699999999999999E-2</v>
      </c>
      <c r="I32" s="123">
        <v>5</v>
      </c>
      <c r="J32" s="123">
        <v>5</v>
      </c>
      <c r="K32" s="123">
        <v>3.88</v>
      </c>
      <c r="L32" s="123">
        <v>1.1200000000000001</v>
      </c>
      <c r="M32" s="124">
        <v>5</v>
      </c>
      <c r="N32" s="111"/>
    </row>
    <row r="33" spans="1:14" s="83" customFormat="1" x14ac:dyDescent="0.25">
      <c r="A33" s="108" t="s">
        <v>148</v>
      </c>
      <c r="B33" s="109" t="s">
        <v>37</v>
      </c>
      <c r="C33" s="120">
        <v>266</v>
      </c>
      <c r="D33" s="120">
        <v>53</v>
      </c>
      <c r="E33" s="121">
        <v>10285</v>
      </c>
      <c r="F33" s="121">
        <v>2482</v>
      </c>
      <c r="G33" s="122">
        <v>2.5899999999999999E-2</v>
      </c>
      <c r="H33" s="122">
        <v>2.1399999999999999E-2</v>
      </c>
      <c r="I33" s="123">
        <v>5</v>
      </c>
      <c r="J33" s="123">
        <v>5</v>
      </c>
      <c r="K33" s="123">
        <v>4.03</v>
      </c>
      <c r="L33" s="123">
        <v>0.97</v>
      </c>
      <c r="M33" s="124">
        <v>5</v>
      </c>
      <c r="N33" s="111"/>
    </row>
    <row r="34" spans="1:14" s="83" customFormat="1" x14ac:dyDescent="0.25">
      <c r="A34" s="108" t="s">
        <v>149</v>
      </c>
      <c r="B34" s="109" t="s">
        <v>38</v>
      </c>
      <c r="C34" s="120">
        <v>406</v>
      </c>
      <c r="D34" s="120">
        <v>104</v>
      </c>
      <c r="E34" s="121">
        <v>10767</v>
      </c>
      <c r="F34" s="121">
        <v>2811</v>
      </c>
      <c r="G34" s="122">
        <v>3.7699999999999997E-2</v>
      </c>
      <c r="H34" s="122">
        <v>3.6999999999999998E-2</v>
      </c>
      <c r="I34" s="123">
        <v>5</v>
      </c>
      <c r="J34" s="123">
        <v>5</v>
      </c>
      <c r="K34" s="123">
        <v>3.9649999999999999</v>
      </c>
      <c r="L34" s="123">
        <v>1.0349999999999999</v>
      </c>
      <c r="M34" s="124">
        <v>5</v>
      </c>
      <c r="N34" s="111"/>
    </row>
    <row r="35" spans="1:14" s="83" customFormat="1" x14ac:dyDescent="0.25">
      <c r="A35" s="108" t="s">
        <v>150</v>
      </c>
      <c r="B35" s="109" t="s">
        <v>39</v>
      </c>
      <c r="C35" s="120">
        <v>358</v>
      </c>
      <c r="D35" s="120">
        <v>96</v>
      </c>
      <c r="E35" s="121">
        <v>18118</v>
      </c>
      <c r="F35" s="121">
        <v>5296</v>
      </c>
      <c r="G35" s="122">
        <v>1.9800000000000002E-2</v>
      </c>
      <c r="H35" s="122">
        <v>1.8100000000000002E-2</v>
      </c>
      <c r="I35" s="123">
        <v>5</v>
      </c>
      <c r="J35" s="123">
        <v>5</v>
      </c>
      <c r="K35" s="123">
        <v>3.87</v>
      </c>
      <c r="L35" s="123">
        <v>1.1299999999999999</v>
      </c>
      <c r="M35" s="124">
        <v>5</v>
      </c>
      <c r="N35" s="111"/>
    </row>
    <row r="36" spans="1:14" s="83" customFormat="1" x14ac:dyDescent="0.25">
      <c r="A36" s="108" t="s">
        <v>151</v>
      </c>
      <c r="B36" s="109" t="s">
        <v>40</v>
      </c>
      <c r="C36" s="120">
        <v>742</v>
      </c>
      <c r="D36" s="120">
        <v>177</v>
      </c>
      <c r="E36" s="121">
        <v>12058</v>
      </c>
      <c r="F36" s="121">
        <v>3169</v>
      </c>
      <c r="G36" s="122">
        <v>6.1499999999999999E-2</v>
      </c>
      <c r="H36" s="122">
        <v>5.5899999999999998E-2</v>
      </c>
      <c r="I36" s="123">
        <v>4.3151999999999999</v>
      </c>
      <c r="J36" s="123">
        <v>1.7273000000000001</v>
      </c>
      <c r="K36" s="123">
        <v>3.4176000000000002</v>
      </c>
      <c r="L36" s="123">
        <v>0.35930000000000001</v>
      </c>
      <c r="M36" s="124">
        <v>3.78</v>
      </c>
      <c r="N36" s="111"/>
    </row>
    <row r="37" spans="1:14" s="83" customFormat="1" x14ac:dyDescent="0.25">
      <c r="A37" s="108" t="s">
        <v>152</v>
      </c>
      <c r="B37" s="109" t="s">
        <v>41</v>
      </c>
      <c r="C37" s="120">
        <v>641</v>
      </c>
      <c r="D37" s="120">
        <v>172</v>
      </c>
      <c r="E37" s="121">
        <v>13037</v>
      </c>
      <c r="F37" s="121">
        <v>3540</v>
      </c>
      <c r="G37" s="122">
        <v>4.9200000000000001E-2</v>
      </c>
      <c r="H37" s="122">
        <v>4.8599999999999997E-2</v>
      </c>
      <c r="I37" s="123">
        <v>5</v>
      </c>
      <c r="J37" s="123">
        <v>3.3862999999999999</v>
      </c>
      <c r="K37" s="123">
        <v>3.93</v>
      </c>
      <c r="L37" s="123">
        <v>0.72470000000000001</v>
      </c>
      <c r="M37" s="124">
        <v>4.6500000000000004</v>
      </c>
      <c r="N37" s="111"/>
    </row>
    <row r="38" spans="1:14" s="83" customFormat="1" x14ac:dyDescent="0.25">
      <c r="A38" s="108" t="s">
        <v>153</v>
      </c>
      <c r="B38" s="109" t="s">
        <v>42</v>
      </c>
      <c r="C38" s="120">
        <v>1830</v>
      </c>
      <c r="D38" s="120">
        <v>255</v>
      </c>
      <c r="E38" s="121">
        <v>29287</v>
      </c>
      <c r="F38" s="121">
        <v>8131</v>
      </c>
      <c r="G38" s="122">
        <v>6.25E-2</v>
      </c>
      <c r="H38" s="122">
        <v>3.1399999999999997E-2</v>
      </c>
      <c r="I38" s="123">
        <v>4.2542</v>
      </c>
      <c r="J38" s="123">
        <v>5</v>
      </c>
      <c r="K38" s="123">
        <v>3.331</v>
      </c>
      <c r="L38" s="123">
        <v>1.085</v>
      </c>
      <c r="M38" s="124">
        <v>4.42</v>
      </c>
      <c r="N38" s="111"/>
    </row>
    <row r="39" spans="1:14" s="83" customFormat="1" x14ac:dyDescent="0.25">
      <c r="A39" s="108" t="s">
        <v>154</v>
      </c>
      <c r="B39" s="109" t="s">
        <v>43</v>
      </c>
      <c r="C39" s="120">
        <v>708</v>
      </c>
      <c r="D39" s="120">
        <v>139</v>
      </c>
      <c r="E39" s="121">
        <v>12378</v>
      </c>
      <c r="F39" s="121">
        <v>2883</v>
      </c>
      <c r="G39" s="122">
        <v>5.7200000000000001E-2</v>
      </c>
      <c r="H39" s="122">
        <v>4.82E-2</v>
      </c>
      <c r="I39" s="123">
        <v>4.5778999999999996</v>
      </c>
      <c r="J39" s="123">
        <v>3.4771999999999998</v>
      </c>
      <c r="K39" s="123">
        <v>3.7126999999999999</v>
      </c>
      <c r="L39" s="123">
        <v>0.65720000000000001</v>
      </c>
      <c r="M39" s="124">
        <v>4.37</v>
      </c>
      <c r="N39" s="111"/>
    </row>
    <row r="40" spans="1:14" s="83" customFormat="1" x14ac:dyDescent="0.25">
      <c r="A40" s="108" t="s">
        <v>155</v>
      </c>
      <c r="B40" s="109" t="s">
        <v>44</v>
      </c>
      <c r="C40" s="120">
        <v>414</v>
      </c>
      <c r="D40" s="120">
        <v>75</v>
      </c>
      <c r="E40" s="121">
        <v>8420</v>
      </c>
      <c r="F40" s="121">
        <v>2029</v>
      </c>
      <c r="G40" s="122">
        <v>4.9200000000000001E-2</v>
      </c>
      <c r="H40" s="122">
        <v>3.6999999999999998E-2</v>
      </c>
      <c r="I40" s="123">
        <v>5</v>
      </c>
      <c r="J40" s="123">
        <v>5</v>
      </c>
      <c r="K40" s="123">
        <v>4.03</v>
      </c>
      <c r="L40" s="123">
        <v>0.97</v>
      </c>
      <c r="M40" s="124">
        <v>5</v>
      </c>
      <c r="N40" s="111"/>
    </row>
    <row r="41" spans="1:14" s="83" customFormat="1" x14ac:dyDescent="0.25">
      <c r="A41" s="108" t="s">
        <v>156</v>
      </c>
      <c r="B41" s="109" t="s">
        <v>45</v>
      </c>
      <c r="C41" s="120">
        <v>985</v>
      </c>
      <c r="D41" s="120">
        <v>222</v>
      </c>
      <c r="E41" s="121">
        <v>21002</v>
      </c>
      <c r="F41" s="121">
        <v>6381</v>
      </c>
      <c r="G41" s="122">
        <v>4.6899999999999997E-2</v>
      </c>
      <c r="H41" s="122">
        <v>3.4799999999999998E-2</v>
      </c>
      <c r="I41" s="123">
        <v>5</v>
      </c>
      <c r="J41" s="123">
        <v>5</v>
      </c>
      <c r="K41" s="123">
        <v>3.835</v>
      </c>
      <c r="L41" s="123">
        <v>1.165</v>
      </c>
      <c r="M41" s="124">
        <v>5</v>
      </c>
      <c r="N41" s="111"/>
    </row>
    <row r="42" spans="1:14" s="83" customFormat="1" x14ac:dyDescent="0.25">
      <c r="A42" s="108" t="s">
        <v>157</v>
      </c>
      <c r="B42" s="109" t="s">
        <v>46</v>
      </c>
      <c r="C42" s="120">
        <v>1147</v>
      </c>
      <c r="D42" s="120">
        <v>283</v>
      </c>
      <c r="E42" s="121">
        <v>24362</v>
      </c>
      <c r="F42" s="121">
        <v>6989</v>
      </c>
      <c r="G42" s="122">
        <v>4.7100000000000003E-2</v>
      </c>
      <c r="H42" s="122">
        <v>4.0500000000000001E-2</v>
      </c>
      <c r="I42" s="123">
        <v>5</v>
      </c>
      <c r="J42" s="123">
        <v>5</v>
      </c>
      <c r="K42" s="123">
        <v>3.8849999999999998</v>
      </c>
      <c r="L42" s="123">
        <v>1.115</v>
      </c>
      <c r="M42" s="124">
        <v>5</v>
      </c>
      <c r="N42" s="111"/>
    </row>
    <row r="43" spans="1:14" s="83" customFormat="1" x14ac:dyDescent="0.25">
      <c r="A43" s="108" t="s">
        <v>158</v>
      </c>
      <c r="B43" s="109" t="s">
        <v>47</v>
      </c>
      <c r="C43" s="120">
        <v>708</v>
      </c>
      <c r="D43" s="120">
        <v>87</v>
      </c>
      <c r="E43" s="121">
        <v>14970</v>
      </c>
      <c r="F43" s="121">
        <v>4172</v>
      </c>
      <c r="G43" s="122">
        <v>4.7300000000000002E-2</v>
      </c>
      <c r="H43" s="122">
        <v>2.0899999999999998E-2</v>
      </c>
      <c r="I43" s="123">
        <v>5</v>
      </c>
      <c r="J43" s="123">
        <v>5</v>
      </c>
      <c r="K43" s="123">
        <v>3.91</v>
      </c>
      <c r="L43" s="123">
        <v>1.0900000000000001</v>
      </c>
      <c r="M43" s="124">
        <v>5</v>
      </c>
      <c r="N43" s="111"/>
    </row>
    <row r="44" spans="1:14" s="83" customFormat="1" x14ac:dyDescent="0.25">
      <c r="A44" s="108" t="s">
        <v>159</v>
      </c>
      <c r="B44" s="109" t="s">
        <v>48</v>
      </c>
      <c r="C44" s="121">
        <v>2887</v>
      </c>
      <c r="D44" s="120">
        <v>1129</v>
      </c>
      <c r="E44" s="121">
        <v>61832</v>
      </c>
      <c r="F44" s="121">
        <v>20178</v>
      </c>
      <c r="G44" s="122">
        <v>4.6699999999999998E-2</v>
      </c>
      <c r="H44" s="122">
        <v>5.6000000000000001E-2</v>
      </c>
      <c r="I44" s="123">
        <v>5</v>
      </c>
      <c r="J44" s="123">
        <v>1.7045999999999999</v>
      </c>
      <c r="K44" s="123">
        <v>3.77</v>
      </c>
      <c r="L44" s="123">
        <v>0.41930000000000001</v>
      </c>
      <c r="M44" s="124">
        <v>4.1900000000000004</v>
      </c>
      <c r="N44" s="111"/>
    </row>
    <row r="45" spans="1:14" s="83" customFormat="1" x14ac:dyDescent="0.25">
      <c r="A45" s="108" t="s">
        <v>160</v>
      </c>
      <c r="B45" s="109" t="s">
        <v>49</v>
      </c>
      <c r="C45" s="120">
        <v>808</v>
      </c>
      <c r="D45" s="120">
        <v>238</v>
      </c>
      <c r="E45" s="121">
        <v>17418</v>
      </c>
      <c r="F45" s="121">
        <v>5695</v>
      </c>
      <c r="G45" s="122">
        <v>4.6399999999999997E-2</v>
      </c>
      <c r="H45" s="122">
        <v>4.1799999999999997E-2</v>
      </c>
      <c r="I45" s="123">
        <v>5</v>
      </c>
      <c r="J45" s="123">
        <v>4.9318</v>
      </c>
      <c r="K45" s="123">
        <v>3.77</v>
      </c>
      <c r="L45" s="123">
        <v>1.2132000000000001</v>
      </c>
      <c r="M45" s="124">
        <v>4.9800000000000004</v>
      </c>
      <c r="N45" s="111"/>
    </row>
    <row r="46" spans="1:14" s="83" customFormat="1" x14ac:dyDescent="0.25">
      <c r="A46" s="108" t="s">
        <v>161</v>
      </c>
      <c r="B46" s="109" t="s">
        <v>50</v>
      </c>
      <c r="C46" s="120">
        <v>1228</v>
      </c>
      <c r="D46" s="120">
        <v>203</v>
      </c>
      <c r="E46" s="121">
        <v>18499</v>
      </c>
      <c r="F46" s="121">
        <v>4825</v>
      </c>
      <c r="G46" s="122">
        <v>6.6400000000000001E-2</v>
      </c>
      <c r="H46" s="122">
        <v>4.2099999999999999E-2</v>
      </c>
      <c r="I46" s="123">
        <v>4.0157999999999996</v>
      </c>
      <c r="J46" s="123">
        <v>4.8635999999999999</v>
      </c>
      <c r="K46" s="123">
        <v>3.1844999999999999</v>
      </c>
      <c r="L46" s="123">
        <v>1.0067999999999999</v>
      </c>
      <c r="M46" s="124">
        <v>4.1900000000000004</v>
      </c>
      <c r="N46" s="111"/>
    </row>
    <row r="47" spans="1:14" s="83" customFormat="1" x14ac:dyDescent="0.25">
      <c r="A47" s="108" t="s">
        <v>162</v>
      </c>
      <c r="B47" s="109" t="s">
        <v>51</v>
      </c>
      <c r="C47" s="120">
        <v>555</v>
      </c>
      <c r="D47" s="120">
        <v>121</v>
      </c>
      <c r="E47" s="121">
        <v>10433</v>
      </c>
      <c r="F47" s="121">
        <v>2040</v>
      </c>
      <c r="G47" s="122">
        <v>5.3199999999999997E-2</v>
      </c>
      <c r="H47" s="122">
        <v>5.9299999999999999E-2</v>
      </c>
      <c r="I47" s="123">
        <v>4.8221999999999996</v>
      </c>
      <c r="J47" s="123">
        <v>0.9546</v>
      </c>
      <c r="K47" s="123">
        <v>4.0313999999999997</v>
      </c>
      <c r="L47" s="123">
        <v>0.15659999999999999</v>
      </c>
      <c r="M47" s="124">
        <v>4.1900000000000004</v>
      </c>
      <c r="N47" s="111"/>
    </row>
    <row r="48" spans="1:14" s="83" customFormat="1" x14ac:dyDescent="0.25">
      <c r="A48" s="108" t="s">
        <v>163</v>
      </c>
      <c r="B48" s="109" t="s">
        <v>52</v>
      </c>
      <c r="C48" s="120">
        <v>547</v>
      </c>
      <c r="D48" s="120">
        <v>218</v>
      </c>
      <c r="E48" s="121">
        <v>17533</v>
      </c>
      <c r="F48" s="121">
        <v>5643</v>
      </c>
      <c r="G48" s="122">
        <v>3.1199999999999999E-2</v>
      </c>
      <c r="H48" s="122">
        <v>3.8600000000000002E-2</v>
      </c>
      <c r="I48" s="123">
        <v>5</v>
      </c>
      <c r="J48" s="123">
        <v>5</v>
      </c>
      <c r="K48" s="123">
        <v>3.7850000000000001</v>
      </c>
      <c r="L48" s="123">
        <v>1.2150000000000001</v>
      </c>
      <c r="M48" s="124">
        <v>5</v>
      </c>
      <c r="N48" s="111"/>
    </row>
    <row r="49" spans="1:14" s="83" customFormat="1" x14ac:dyDescent="0.25">
      <c r="A49" s="108" t="s">
        <v>164</v>
      </c>
      <c r="B49" s="109" t="s">
        <v>53</v>
      </c>
      <c r="C49" s="120">
        <v>1559</v>
      </c>
      <c r="D49" s="120">
        <v>440</v>
      </c>
      <c r="E49" s="121">
        <v>28427</v>
      </c>
      <c r="F49" s="121">
        <v>8487</v>
      </c>
      <c r="G49" s="122">
        <v>5.4800000000000001E-2</v>
      </c>
      <c r="H49" s="122">
        <v>5.1799999999999999E-2</v>
      </c>
      <c r="I49" s="123">
        <v>4.7244999999999999</v>
      </c>
      <c r="J49" s="123">
        <v>2.6591</v>
      </c>
      <c r="K49" s="123">
        <v>3.6379000000000001</v>
      </c>
      <c r="L49" s="123">
        <v>0.61160000000000003</v>
      </c>
      <c r="M49" s="124">
        <v>4.25</v>
      </c>
      <c r="N49" s="111"/>
    </row>
    <row r="50" spans="1:14" s="83" customFormat="1" x14ac:dyDescent="0.25">
      <c r="A50" s="108" t="s">
        <v>165</v>
      </c>
      <c r="B50" s="109" t="s">
        <v>54</v>
      </c>
      <c r="C50" s="120">
        <v>483</v>
      </c>
      <c r="D50" s="120">
        <v>135</v>
      </c>
      <c r="E50" s="121">
        <v>8282</v>
      </c>
      <c r="F50" s="121">
        <v>2125</v>
      </c>
      <c r="G50" s="122">
        <v>5.8299999999999998E-2</v>
      </c>
      <c r="H50" s="122">
        <v>6.3500000000000001E-2</v>
      </c>
      <c r="I50" s="123">
        <v>4.5106999999999999</v>
      </c>
      <c r="J50" s="123">
        <v>0</v>
      </c>
      <c r="K50" s="123">
        <v>3.5905</v>
      </c>
      <c r="L50" s="123">
        <v>0</v>
      </c>
      <c r="M50" s="124">
        <v>3.59</v>
      </c>
      <c r="N50" s="111"/>
    </row>
    <row r="51" spans="1:14" s="83" customFormat="1" x14ac:dyDescent="0.25">
      <c r="A51" s="108" t="s">
        <v>166</v>
      </c>
      <c r="B51" s="109" t="s">
        <v>55</v>
      </c>
      <c r="C51" s="120">
        <v>386</v>
      </c>
      <c r="D51" s="120">
        <v>56</v>
      </c>
      <c r="E51" s="121">
        <v>10000</v>
      </c>
      <c r="F51" s="121">
        <v>1929</v>
      </c>
      <c r="G51" s="122">
        <v>3.8600000000000002E-2</v>
      </c>
      <c r="H51" s="122">
        <v>2.9000000000000001E-2</v>
      </c>
      <c r="I51" s="123">
        <v>5</v>
      </c>
      <c r="J51" s="123">
        <v>5</v>
      </c>
      <c r="K51" s="123">
        <v>4.1900000000000004</v>
      </c>
      <c r="L51" s="123">
        <v>0.81</v>
      </c>
      <c r="M51" s="124">
        <v>5</v>
      </c>
      <c r="N51" s="111"/>
    </row>
    <row r="52" spans="1:14" s="83" customFormat="1" x14ac:dyDescent="0.25">
      <c r="A52" s="108" t="s">
        <v>167</v>
      </c>
      <c r="B52" s="109" t="s">
        <v>56</v>
      </c>
      <c r="C52" s="121">
        <v>2082</v>
      </c>
      <c r="D52" s="120">
        <v>646</v>
      </c>
      <c r="E52" s="121">
        <v>33379</v>
      </c>
      <c r="F52" s="121">
        <v>11592</v>
      </c>
      <c r="G52" s="122">
        <v>6.2399999999999997E-2</v>
      </c>
      <c r="H52" s="122">
        <v>5.57E-2</v>
      </c>
      <c r="I52" s="123">
        <v>4.2603</v>
      </c>
      <c r="J52" s="123">
        <v>1.7727999999999999</v>
      </c>
      <c r="K52" s="123">
        <v>3.1610999999999998</v>
      </c>
      <c r="L52" s="123">
        <v>0.45739999999999997</v>
      </c>
      <c r="M52" s="124">
        <v>3.62</v>
      </c>
      <c r="N52" s="111"/>
    </row>
    <row r="53" spans="1:14" s="83" customFormat="1" x14ac:dyDescent="0.25">
      <c r="A53" s="108" t="s">
        <v>168</v>
      </c>
      <c r="B53" s="109" t="s">
        <v>57</v>
      </c>
      <c r="C53" s="120">
        <v>1784</v>
      </c>
      <c r="D53" s="120">
        <v>423</v>
      </c>
      <c r="E53" s="121">
        <v>32208</v>
      </c>
      <c r="F53" s="121">
        <v>9270</v>
      </c>
      <c r="G53" s="122">
        <v>5.5399999999999998E-2</v>
      </c>
      <c r="H53" s="122">
        <v>4.5600000000000002E-2</v>
      </c>
      <c r="I53" s="123">
        <v>4.6879</v>
      </c>
      <c r="J53" s="123">
        <v>4.0681000000000003</v>
      </c>
      <c r="K53" s="123">
        <v>3.6425000000000001</v>
      </c>
      <c r="L53" s="123">
        <v>0.90720000000000001</v>
      </c>
      <c r="M53" s="124">
        <v>4.55</v>
      </c>
      <c r="N53" s="111"/>
    </row>
    <row r="54" spans="1:14" s="83" customFormat="1" x14ac:dyDescent="0.25">
      <c r="A54" s="108" t="s">
        <v>169</v>
      </c>
      <c r="B54" s="109" t="s">
        <v>58</v>
      </c>
      <c r="C54" s="120">
        <v>510</v>
      </c>
      <c r="D54" s="120">
        <v>120</v>
      </c>
      <c r="E54" s="121">
        <v>17088</v>
      </c>
      <c r="F54" s="121">
        <v>5065</v>
      </c>
      <c r="G54" s="122">
        <v>2.98E-2</v>
      </c>
      <c r="H54" s="122">
        <v>2.3699999999999999E-2</v>
      </c>
      <c r="I54" s="123">
        <v>5</v>
      </c>
      <c r="J54" s="123">
        <v>5</v>
      </c>
      <c r="K54" s="123">
        <v>3.855</v>
      </c>
      <c r="L54" s="123">
        <v>1.145</v>
      </c>
      <c r="M54" s="124">
        <v>5</v>
      </c>
      <c r="N54" s="111"/>
    </row>
    <row r="55" spans="1:14" s="83" customFormat="1" x14ac:dyDescent="0.25">
      <c r="A55" s="108" t="s">
        <v>170</v>
      </c>
      <c r="B55" s="109" t="s">
        <v>59</v>
      </c>
      <c r="C55" s="120">
        <v>847</v>
      </c>
      <c r="D55" s="120">
        <v>325</v>
      </c>
      <c r="E55" s="121">
        <v>18989</v>
      </c>
      <c r="F55" s="121">
        <v>6582</v>
      </c>
      <c r="G55" s="122">
        <v>4.4600000000000001E-2</v>
      </c>
      <c r="H55" s="122">
        <v>4.9399999999999999E-2</v>
      </c>
      <c r="I55" s="123">
        <v>5</v>
      </c>
      <c r="J55" s="123">
        <v>3.2044999999999999</v>
      </c>
      <c r="K55" s="123">
        <v>3.7149999999999999</v>
      </c>
      <c r="L55" s="123">
        <v>0.8236</v>
      </c>
      <c r="M55" s="124">
        <v>4.54</v>
      </c>
      <c r="N55" s="111"/>
    </row>
    <row r="56" spans="1:14" s="83" customFormat="1" x14ac:dyDescent="0.25">
      <c r="A56" s="108" t="s">
        <v>171</v>
      </c>
      <c r="B56" s="109" t="s">
        <v>60</v>
      </c>
      <c r="C56" s="120">
        <v>623</v>
      </c>
      <c r="D56" s="120">
        <v>116</v>
      </c>
      <c r="E56" s="121">
        <v>14527</v>
      </c>
      <c r="F56" s="121">
        <v>3639</v>
      </c>
      <c r="G56" s="122">
        <v>4.2900000000000001E-2</v>
      </c>
      <c r="H56" s="122">
        <v>3.1899999999999998E-2</v>
      </c>
      <c r="I56" s="123">
        <v>5</v>
      </c>
      <c r="J56" s="123">
        <v>5</v>
      </c>
      <c r="K56" s="123">
        <v>4</v>
      </c>
      <c r="L56" s="123">
        <v>1</v>
      </c>
      <c r="M56" s="124">
        <v>5</v>
      </c>
      <c r="N56" s="111"/>
    </row>
    <row r="57" spans="1:14" s="83" customFormat="1" x14ac:dyDescent="0.25">
      <c r="A57" s="108" t="s">
        <v>172</v>
      </c>
      <c r="B57" s="109" t="s">
        <v>61</v>
      </c>
      <c r="C57" s="120">
        <v>650</v>
      </c>
      <c r="D57" s="120">
        <v>42</v>
      </c>
      <c r="E57" s="121">
        <v>13404</v>
      </c>
      <c r="F57" s="121">
        <v>3047</v>
      </c>
      <c r="G57" s="122">
        <v>4.8500000000000001E-2</v>
      </c>
      <c r="H57" s="122">
        <v>1.38E-2</v>
      </c>
      <c r="I57" s="123">
        <v>5</v>
      </c>
      <c r="J57" s="123">
        <v>5</v>
      </c>
      <c r="K57" s="123">
        <v>4.0750000000000002</v>
      </c>
      <c r="L57" s="123">
        <v>0.92500000000000004</v>
      </c>
      <c r="M57" s="124">
        <v>5</v>
      </c>
      <c r="N57" s="111"/>
    </row>
    <row r="58" spans="1:14" s="83" customFormat="1" x14ac:dyDescent="0.25">
      <c r="A58" s="108" t="s">
        <v>173</v>
      </c>
      <c r="B58" s="109" t="s">
        <v>62</v>
      </c>
      <c r="C58" s="120">
        <v>790</v>
      </c>
      <c r="D58" s="120">
        <v>417</v>
      </c>
      <c r="E58" s="121">
        <v>19457</v>
      </c>
      <c r="F58" s="121">
        <v>6680</v>
      </c>
      <c r="G58" s="122">
        <v>4.0599999999999997E-2</v>
      </c>
      <c r="H58" s="122">
        <v>6.2399999999999997E-2</v>
      </c>
      <c r="I58" s="123">
        <v>5</v>
      </c>
      <c r="J58" s="123">
        <v>0.25</v>
      </c>
      <c r="K58" s="123">
        <v>3.72</v>
      </c>
      <c r="L58" s="123">
        <v>6.4000000000000001E-2</v>
      </c>
      <c r="M58" s="124">
        <v>3.78</v>
      </c>
      <c r="N58" s="111"/>
    </row>
    <row r="59" spans="1:14" s="83" customFormat="1" ht="26.25" x14ac:dyDescent="0.25">
      <c r="A59" s="108" t="s">
        <v>174</v>
      </c>
      <c r="B59" s="109" t="s">
        <v>63</v>
      </c>
      <c r="C59" s="120">
        <v>139</v>
      </c>
      <c r="D59" s="120">
        <v>13</v>
      </c>
      <c r="E59" s="121">
        <v>8729</v>
      </c>
      <c r="F59" s="120">
        <v>371</v>
      </c>
      <c r="G59" s="122">
        <v>1.5900000000000001E-2</v>
      </c>
      <c r="H59" s="122">
        <v>3.5000000000000003E-2</v>
      </c>
      <c r="I59" s="123">
        <v>5</v>
      </c>
      <c r="J59" s="123">
        <v>5</v>
      </c>
      <c r="K59" s="123">
        <v>4.7949999999999999</v>
      </c>
      <c r="L59" s="123">
        <v>0.20499999999999999</v>
      </c>
      <c r="M59" s="124">
        <v>5</v>
      </c>
      <c r="N59" s="111"/>
    </row>
    <row r="60" spans="1:14" s="83" customFormat="1" ht="26.25" x14ac:dyDescent="0.25">
      <c r="A60" s="108" t="s">
        <v>175</v>
      </c>
      <c r="B60" s="109" t="s">
        <v>64</v>
      </c>
      <c r="C60" s="120">
        <v>586</v>
      </c>
      <c r="D60" s="120">
        <v>9</v>
      </c>
      <c r="E60" s="121">
        <v>16758</v>
      </c>
      <c r="F60" s="120">
        <v>260</v>
      </c>
      <c r="G60" s="122">
        <v>3.5000000000000003E-2</v>
      </c>
      <c r="H60" s="122">
        <v>3.4599999999999999E-2</v>
      </c>
      <c r="I60" s="123">
        <v>5</v>
      </c>
      <c r="J60" s="123">
        <v>5</v>
      </c>
      <c r="K60" s="123">
        <v>4.9249999999999998</v>
      </c>
      <c r="L60" s="123">
        <v>7.4999999999999997E-2</v>
      </c>
      <c r="M60" s="124">
        <v>5</v>
      </c>
      <c r="N60" s="111"/>
    </row>
    <row r="61" spans="1:14" s="83" customFormat="1" ht="26.25" x14ac:dyDescent="0.25">
      <c r="A61" s="108" t="s">
        <v>176</v>
      </c>
      <c r="B61" s="109" t="s">
        <v>65</v>
      </c>
      <c r="C61" s="120">
        <v>1668</v>
      </c>
      <c r="D61" s="120">
        <v>0</v>
      </c>
      <c r="E61" s="121">
        <v>24675</v>
      </c>
      <c r="F61" s="120">
        <v>0</v>
      </c>
      <c r="G61" s="122">
        <v>6.7599999999999993E-2</v>
      </c>
      <c r="H61" s="122">
        <v>0</v>
      </c>
      <c r="I61" s="123">
        <v>3.9424999999999999</v>
      </c>
      <c r="J61" s="123">
        <v>5</v>
      </c>
      <c r="K61" s="123">
        <v>3.9424999999999999</v>
      </c>
      <c r="L61" s="123">
        <v>0</v>
      </c>
      <c r="M61" s="124">
        <v>3.9424999999999999</v>
      </c>
      <c r="N61" s="111"/>
    </row>
    <row r="62" spans="1:14" s="83" customFormat="1" ht="39" x14ac:dyDescent="0.25">
      <c r="A62" s="108" t="s">
        <v>177</v>
      </c>
      <c r="B62" s="109" t="s">
        <v>66</v>
      </c>
      <c r="C62" s="120">
        <v>229</v>
      </c>
      <c r="D62" s="120">
        <v>0</v>
      </c>
      <c r="E62" s="121">
        <v>6091</v>
      </c>
      <c r="F62" s="120">
        <v>0</v>
      </c>
      <c r="G62" s="122">
        <v>3.7600000000000001E-2</v>
      </c>
      <c r="H62" s="122">
        <v>0</v>
      </c>
      <c r="I62" s="123">
        <v>5</v>
      </c>
      <c r="J62" s="123">
        <v>5</v>
      </c>
      <c r="K62" s="123">
        <v>5</v>
      </c>
      <c r="L62" s="123">
        <v>0</v>
      </c>
      <c r="M62" s="124">
        <v>5</v>
      </c>
      <c r="N62" s="111"/>
    </row>
    <row r="63" spans="1:14" s="83" customFormat="1" ht="39" x14ac:dyDescent="0.25">
      <c r="A63" s="108" t="s">
        <v>178</v>
      </c>
      <c r="B63" s="109" t="s">
        <v>67</v>
      </c>
      <c r="C63" s="120">
        <v>329</v>
      </c>
      <c r="D63" s="120">
        <v>0</v>
      </c>
      <c r="E63" s="121">
        <v>4195</v>
      </c>
      <c r="F63" s="120">
        <v>0</v>
      </c>
      <c r="G63" s="122">
        <v>7.8399999999999997E-2</v>
      </c>
      <c r="H63" s="122">
        <v>0</v>
      </c>
      <c r="I63" s="123">
        <v>3.2824</v>
      </c>
      <c r="J63" s="123">
        <v>5</v>
      </c>
      <c r="K63" s="123">
        <v>3.2824</v>
      </c>
      <c r="L63" s="123">
        <v>0</v>
      </c>
      <c r="M63" s="124">
        <v>3.28</v>
      </c>
      <c r="N63" s="111"/>
    </row>
    <row r="64" spans="1:14" s="83" customFormat="1" ht="26.25" x14ac:dyDescent="0.25">
      <c r="A64" s="108" t="s">
        <v>179</v>
      </c>
      <c r="B64" s="109" t="s">
        <v>68</v>
      </c>
      <c r="C64" s="120">
        <v>8</v>
      </c>
      <c r="D64" s="120">
        <v>0</v>
      </c>
      <c r="E64" s="120">
        <v>326</v>
      </c>
      <c r="F64" s="120">
        <v>0</v>
      </c>
      <c r="G64" s="122">
        <v>2.4500000000000001E-2</v>
      </c>
      <c r="H64" s="122">
        <v>0</v>
      </c>
      <c r="I64" s="123">
        <v>5</v>
      </c>
      <c r="J64" s="123">
        <v>5</v>
      </c>
      <c r="K64" s="123">
        <v>5</v>
      </c>
      <c r="L64" s="123">
        <v>0</v>
      </c>
      <c r="M64" s="124">
        <v>5</v>
      </c>
      <c r="N64" s="111"/>
    </row>
    <row r="65" spans="1:14" s="83" customFormat="1" ht="26.25" x14ac:dyDescent="0.25">
      <c r="A65" s="108" t="s">
        <v>180</v>
      </c>
      <c r="B65" s="109" t="s">
        <v>69</v>
      </c>
      <c r="C65" s="120"/>
      <c r="D65" s="120"/>
      <c r="E65" s="121"/>
      <c r="F65" s="120"/>
      <c r="G65" s="122"/>
      <c r="H65" s="122"/>
      <c r="I65" s="123"/>
      <c r="J65" s="123"/>
      <c r="K65" s="123"/>
      <c r="L65" s="123"/>
      <c r="M65" s="124"/>
      <c r="N65" s="111"/>
    </row>
    <row r="66" spans="1:14" s="83" customFormat="1" ht="26.25" x14ac:dyDescent="0.25">
      <c r="A66" s="108" t="s">
        <v>181</v>
      </c>
      <c r="B66" s="109" t="s">
        <v>70</v>
      </c>
      <c r="C66" s="120">
        <v>62</v>
      </c>
      <c r="D66" s="120">
        <v>0</v>
      </c>
      <c r="E66" s="121">
        <v>1853</v>
      </c>
      <c r="F66" s="120">
        <v>15</v>
      </c>
      <c r="G66" s="122">
        <v>3.3500000000000002E-2</v>
      </c>
      <c r="H66" s="122">
        <v>0</v>
      </c>
      <c r="I66" s="123">
        <v>5</v>
      </c>
      <c r="J66" s="123">
        <v>5</v>
      </c>
      <c r="K66" s="123">
        <v>4.96</v>
      </c>
      <c r="L66" s="123">
        <v>0.04</v>
      </c>
      <c r="M66" s="124">
        <v>5</v>
      </c>
      <c r="N66" s="111"/>
    </row>
    <row r="67" spans="1:14" s="83" customFormat="1" x14ac:dyDescent="0.25">
      <c r="A67" s="108" t="s">
        <v>182</v>
      </c>
      <c r="B67" s="109" t="s">
        <v>71</v>
      </c>
      <c r="C67" s="120">
        <v>7</v>
      </c>
      <c r="D67" s="120">
        <v>1</v>
      </c>
      <c r="E67" s="120">
        <v>53</v>
      </c>
      <c r="F67" s="120">
        <v>33</v>
      </c>
      <c r="G67" s="122">
        <v>0.1321</v>
      </c>
      <c r="H67" s="122">
        <v>3.0300000000000001E-2</v>
      </c>
      <c r="I67" s="123">
        <v>0</v>
      </c>
      <c r="J67" s="123">
        <v>5</v>
      </c>
      <c r="K67" s="123">
        <v>0</v>
      </c>
      <c r="L67" s="123">
        <v>1.92</v>
      </c>
      <c r="M67" s="124">
        <v>1.92</v>
      </c>
      <c r="N67" s="111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50" zoomScaleNormal="100" zoomScaleSheetLayoutView="150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P4" sqref="P4"/>
    </sheetView>
  </sheetViews>
  <sheetFormatPr defaultColWidth="9.33203125" defaultRowHeight="15" x14ac:dyDescent="0.25"/>
  <cols>
    <col min="1" max="1" width="8.33203125" style="84" customWidth="1"/>
    <col min="2" max="2" width="31.33203125" style="112" customWidth="1"/>
    <col min="3" max="3" width="10.83203125" style="84" customWidth="1"/>
    <col min="4" max="4" width="9.83203125" style="84" customWidth="1"/>
    <col min="5" max="5" width="11.1640625" style="84" customWidth="1"/>
    <col min="6" max="6" width="10.6640625" style="84" customWidth="1"/>
    <col min="7" max="7" width="12.5" style="84" customWidth="1"/>
    <col min="8" max="8" width="13.1640625" style="101" customWidth="1"/>
    <col min="9" max="9" width="10.83203125" style="101" customWidth="1"/>
    <col min="10" max="10" width="9.83203125" style="84" customWidth="1"/>
    <col min="11" max="11" width="12" style="102" customWidth="1"/>
    <col min="12" max="12" width="9.6640625" style="102" customWidth="1"/>
    <col min="13" max="13" width="16" style="102" customWidth="1"/>
    <col min="14" max="14" width="12.1640625" style="102" customWidth="1"/>
    <col min="15" max="16384" width="9.33203125" style="30"/>
  </cols>
  <sheetData>
    <row r="1" spans="1:14" s="83" customFormat="1" ht="43.7" customHeight="1" x14ac:dyDescent="0.25">
      <c r="I1" s="393" t="s">
        <v>3486</v>
      </c>
      <c r="J1" s="393"/>
      <c r="K1" s="393"/>
      <c r="L1" s="393"/>
      <c r="M1" s="393"/>
    </row>
    <row r="2" spans="1:14" s="83" customFormat="1" ht="34.15" customHeight="1" x14ac:dyDescent="0.2">
      <c r="A2" s="496" t="s">
        <v>633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</row>
    <row r="3" spans="1:14" s="84" customFormat="1" ht="65.099999999999994" customHeight="1" x14ac:dyDescent="0.2">
      <c r="A3" s="509" t="s">
        <v>634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</row>
    <row r="4" spans="1:14" s="102" customFormat="1" ht="76.5" customHeight="1" x14ac:dyDescent="0.25">
      <c r="A4" s="510" t="s">
        <v>114</v>
      </c>
      <c r="B4" s="512" t="s">
        <v>287</v>
      </c>
      <c r="C4" s="515" t="s">
        <v>635</v>
      </c>
      <c r="D4" s="515"/>
      <c r="E4" s="515" t="s">
        <v>636</v>
      </c>
      <c r="F4" s="515"/>
      <c r="G4" s="515" t="s">
        <v>637</v>
      </c>
      <c r="H4" s="515"/>
      <c r="I4" s="515" t="s">
        <v>291</v>
      </c>
      <c r="J4" s="515"/>
      <c r="K4" s="515" t="s">
        <v>538</v>
      </c>
      <c r="L4" s="515"/>
      <c r="M4" s="87" t="s">
        <v>295</v>
      </c>
    </row>
    <row r="5" spans="1:14" s="102" customFormat="1" ht="26.25" x14ac:dyDescent="0.25">
      <c r="A5" s="511"/>
      <c r="B5" s="513"/>
      <c r="C5" s="103" t="s">
        <v>298</v>
      </c>
      <c r="D5" s="115" t="s">
        <v>638</v>
      </c>
      <c r="E5" s="103" t="s">
        <v>298</v>
      </c>
      <c r="F5" s="115" t="s">
        <v>638</v>
      </c>
      <c r="G5" s="103" t="s">
        <v>298</v>
      </c>
      <c r="H5" s="115" t="s">
        <v>638</v>
      </c>
      <c r="I5" s="103" t="s">
        <v>298</v>
      </c>
      <c r="J5" s="115" t="s">
        <v>638</v>
      </c>
      <c r="K5" s="103" t="s">
        <v>298</v>
      </c>
      <c r="L5" s="115" t="s">
        <v>638</v>
      </c>
      <c r="M5" s="103" t="s">
        <v>299</v>
      </c>
    </row>
    <row r="6" spans="1:14" s="114" customFormat="1" x14ac:dyDescent="0.25">
      <c r="A6" s="113"/>
      <c r="B6" s="105" t="s">
        <v>300</v>
      </c>
      <c r="C6" s="106" t="s">
        <v>2142</v>
      </c>
      <c r="D6" s="106" t="s">
        <v>2143</v>
      </c>
      <c r="E6" s="106" t="s">
        <v>2144</v>
      </c>
      <c r="F6" s="106" t="s">
        <v>2145</v>
      </c>
      <c r="G6" s="106" t="s">
        <v>2146</v>
      </c>
      <c r="H6" s="106" t="s">
        <v>1920</v>
      </c>
      <c r="I6" s="106" t="s">
        <v>2147</v>
      </c>
      <c r="J6" s="106" t="s">
        <v>2148</v>
      </c>
      <c r="K6" s="106" t="s">
        <v>2149</v>
      </c>
      <c r="L6" s="106" t="s">
        <v>2150</v>
      </c>
      <c r="M6" s="106" t="s">
        <v>949</v>
      </c>
    </row>
    <row r="7" spans="1:14" s="83" customFormat="1" ht="26.25" x14ac:dyDescent="0.25">
      <c r="A7" s="108" t="s">
        <v>122</v>
      </c>
      <c r="B7" s="109" t="s">
        <v>11</v>
      </c>
      <c r="C7" s="98" t="s">
        <v>2151</v>
      </c>
      <c r="D7" s="98" t="s">
        <v>313</v>
      </c>
      <c r="E7" s="98" t="s">
        <v>2152</v>
      </c>
      <c r="F7" s="98" t="s">
        <v>368</v>
      </c>
      <c r="G7" s="98" t="s">
        <v>2153</v>
      </c>
      <c r="H7" s="98" t="s">
        <v>314</v>
      </c>
      <c r="I7" s="98" t="s">
        <v>560</v>
      </c>
      <c r="J7" s="98" t="s">
        <v>560</v>
      </c>
      <c r="K7" s="98" t="s">
        <v>560</v>
      </c>
      <c r="L7" s="98" t="s">
        <v>314</v>
      </c>
      <c r="M7" s="98" t="s">
        <v>653</v>
      </c>
      <c r="N7" s="111"/>
    </row>
    <row r="8" spans="1:14" s="83" customFormat="1" ht="26.25" x14ac:dyDescent="0.25">
      <c r="A8" s="108" t="s">
        <v>123</v>
      </c>
      <c r="B8" s="109" t="s">
        <v>12</v>
      </c>
      <c r="C8" s="98" t="s">
        <v>277</v>
      </c>
      <c r="D8" s="98" t="s">
        <v>302</v>
      </c>
      <c r="E8" s="98" t="s">
        <v>2154</v>
      </c>
      <c r="F8" s="98" t="s">
        <v>869</v>
      </c>
      <c r="G8" s="98" t="s">
        <v>2155</v>
      </c>
      <c r="H8" s="98" t="s">
        <v>2116</v>
      </c>
      <c r="I8" s="98" t="s">
        <v>560</v>
      </c>
      <c r="J8" s="98" t="s">
        <v>2156</v>
      </c>
      <c r="K8" s="98" t="s">
        <v>2157</v>
      </c>
      <c r="L8" s="98" t="s">
        <v>2158</v>
      </c>
      <c r="M8" s="98" t="s">
        <v>2159</v>
      </c>
      <c r="N8" s="111"/>
    </row>
    <row r="9" spans="1:14" s="83" customFormat="1" x14ac:dyDescent="0.25">
      <c r="A9" s="108" t="s">
        <v>124</v>
      </c>
      <c r="B9" s="109" t="s">
        <v>13</v>
      </c>
      <c r="C9" s="98" t="s">
        <v>2160</v>
      </c>
      <c r="D9" s="98" t="s">
        <v>313</v>
      </c>
      <c r="E9" s="98" t="s">
        <v>2161</v>
      </c>
      <c r="F9" s="98" t="s">
        <v>313</v>
      </c>
      <c r="G9" s="98" t="s">
        <v>1920</v>
      </c>
      <c r="H9" s="98" t="s">
        <v>314</v>
      </c>
      <c r="I9" s="98" t="s">
        <v>560</v>
      </c>
      <c r="J9" s="98" t="s">
        <v>560</v>
      </c>
      <c r="K9" s="98" t="s">
        <v>560</v>
      </c>
      <c r="L9" s="98" t="s">
        <v>314</v>
      </c>
      <c r="M9" s="98" t="s">
        <v>653</v>
      </c>
      <c r="N9" s="111"/>
    </row>
    <row r="10" spans="1:14" s="83" customFormat="1" x14ac:dyDescent="0.25">
      <c r="A10" s="108" t="s">
        <v>125</v>
      </c>
      <c r="B10" s="109" t="s">
        <v>14</v>
      </c>
      <c r="C10" s="98" t="s">
        <v>2162</v>
      </c>
      <c r="D10" s="98" t="s">
        <v>2163</v>
      </c>
      <c r="E10" s="98" t="s">
        <v>2164</v>
      </c>
      <c r="F10" s="98" t="s">
        <v>2165</v>
      </c>
      <c r="G10" s="98" t="s">
        <v>2166</v>
      </c>
      <c r="H10" s="98" t="s">
        <v>2167</v>
      </c>
      <c r="I10" s="98" t="s">
        <v>560</v>
      </c>
      <c r="J10" s="98" t="s">
        <v>560</v>
      </c>
      <c r="K10" s="98" t="s">
        <v>2168</v>
      </c>
      <c r="L10" s="98" t="s">
        <v>2169</v>
      </c>
      <c r="M10" s="98" t="s">
        <v>653</v>
      </c>
      <c r="N10" s="111"/>
    </row>
    <row r="11" spans="1:14" s="83" customFormat="1" x14ac:dyDescent="0.25">
      <c r="A11" s="108" t="s">
        <v>126</v>
      </c>
      <c r="B11" s="109" t="s">
        <v>15</v>
      </c>
      <c r="C11" s="98" t="s">
        <v>2170</v>
      </c>
      <c r="D11" s="98" t="s">
        <v>2171</v>
      </c>
      <c r="E11" s="98" t="s">
        <v>2172</v>
      </c>
      <c r="F11" s="98" t="s">
        <v>2173</v>
      </c>
      <c r="G11" s="98" t="s">
        <v>2174</v>
      </c>
      <c r="H11" s="98" t="s">
        <v>1160</v>
      </c>
      <c r="I11" s="98" t="s">
        <v>560</v>
      </c>
      <c r="J11" s="98" t="s">
        <v>2175</v>
      </c>
      <c r="K11" s="98" t="s">
        <v>2176</v>
      </c>
      <c r="L11" s="98" t="s">
        <v>2177</v>
      </c>
      <c r="M11" s="98" t="s">
        <v>2178</v>
      </c>
      <c r="N11" s="111"/>
    </row>
    <row r="12" spans="1:14" s="83" customFormat="1" x14ac:dyDescent="0.25">
      <c r="A12" s="108" t="s">
        <v>127</v>
      </c>
      <c r="B12" s="109" t="s">
        <v>16</v>
      </c>
      <c r="C12" s="98" t="s">
        <v>2179</v>
      </c>
      <c r="D12" s="98" t="s">
        <v>2180</v>
      </c>
      <c r="E12" s="98" t="s">
        <v>2181</v>
      </c>
      <c r="F12" s="98" t="s">
        <v>2182</v>
      </c>
      <c r="G12" s="98" t="s">
        <v>2183</v>
      </c>
      <c r="H12" s="98" t="s">
        <v>2184</v>
      </c>
      <c r="I12" s="98" t="s">
        <v>560</v>
      </c>
      <c r="J12" s="98" t="s">
        <v>2185</v>
      </c>
      <c r="K12" s="98" t="s">
        <v>2186</v>
      </c>
      <c r="L12" s="98" t="s">
        <v>2187</v>
      </c>
      <c r="M12" s="98" t="s">
        <v>2188</v>
      </c>
      <c r="N12" s="111"/>
    </row>
    <row r="13" spans="1:14" s="83" customFormat="1" x14ac:dyDescent="0.25">
      <c r="A13" s="108" t="s">
        <v>128</v>
      </c>
      <c r="B13" s="109" t="s">
        <v>17</v>
      </c>
      <c r="C13" s="98" t="s">
        <v>316</v>
      </c>
      <c r="D13" s="98" t="s">
        <v>2189</v>
      </c>
      <c r="E13" s="98" t="s">
        <v>2190</v>
      </c>
      <c r="F13" s="98" t="s">
        <v>2191</v>
      </c>
      <c r="G13" s="98" t="s">
        <v>2192</v>
      </c>
      <c r="H13" s="98" t="s">
        <v>2193</v>
      </c>
      <c r="I13" s="98" t="s">
        <v>560</v>
      </c>
      <c r="J13" s="98" t="s">
        <v>560</v>
      </c>
      <c r="K13" s="98" t="s">
        <v>561</v>
      </c>
      <c r="L13" s="98" t="s">
        <v>694</v>
      </c>
      <c r="M13" s="98" t="s">
        <v>653</v>
      </c>
      <c r="N13" s="111"/>
    </row>
    <row r="14" spans="1:14" s="83" customFormat="1" ht="26.25" x14ac:dyDescent="0.25">
      <c r="A14" s="108" t="s">
        <v>129</v>
      </c>
      <c r="B14" s="109" t="s">
        <v>18</v>
      </c>
      <c r="C14" s="98" t="s">
        <v>2194</v>
      </c>
      <c r="D14" s="98" t="s">
        <v>2195</v>
      </c>
      <c r="E14" s="98" t="s">
        <v>2196</v>
      </c>
      <c r="F14" s="98" t="s">
        <v>2197</v>
      </c>
      <c r="G14" s="98" t="s">
        <v>2198</v>
      </c>
      <c r="H14" s="98" t="s">
        <v>1306</v>
      </c>
      <c r="I14" s="98" t="s">
        <v>560</v>
      </c>
      <c r="J14" s="98" t="s">
        <v>2199</v>
      </c>
      <c r="K14" s="98" t="s">
        <v>701</v>
      </c>
      <c r="L14" s="98" t="s">
        <v>2200</v>
      </c>
      <c r="M14" s="98" t="s">
        <v>688</v>
      </c>
      <c r="N14" s="111"/>
    </row>
    <row r="15" spans="1:14" s="83" customFormat="1" x14ac:dyDescent="0.25">
      <c r="A15" s="108" t="s">
        <v>130</v>
      </c>
      <c r="B15" s="109" t="s">
        <v>19</v>
      </c>
      <c r="C15" s="98" t="s">
        <v>2201</v>
      </c>
      <c r="D15" s="98" t="s">
        <v>2202</v>
      </c>
      <c r="E15" s="98" t="s">
        <v>2203</v>
      </c>
      <c r="F15" s="98" t="s">
        <v>2204</v>
      </c>
      <c r="G15" s="98" t="s">
        <v>2205</v>
      </c>
      <c r="H15" s="98" t="s">
        <v>2205</v>
      </c>
      <c r="I15" s="98" t="s">
        <v>560</v>
      </c>
      <c r="J15" s="98" t="s">
        <v>560</v>
      </c>
      <c r="K15" s="98" t="s">
        <v>709</v>
      </c>
      <c r="L15" s="98" t="s">
        <v>710</v>
      </c>
      <c r="M15" s="98" t="s">
        <v>653</v>
      </c>
      <c r="N15" s="111"/>
    </row>
    <row r="16" spans="1:14" s="83" customFormat="1" x14ac:dyDescent="0.25">
      <c r="A16" s="108" t="s">
        <v>131</v>
      </c>
      <c r="B16" s="109" t="s">
        <v>20</v>
      </c>
      <c r="C16" s="98" t="s">
        <v>719</v>
      </c>
      <c r="D16" s="98" t="s">
        <v>313</v>
      </c>
      <c r="E16" s="98" t="s">
        <v>2206</v>
      </c>
      <c r="F16" s="98" t="s">
        <v>313</v>
      </c>
      <c r="G16" s="98" t="s">
        <v>2153</v>
      </c>
      <c r="H16" s="98" t="s">
        <v>314</v>
      </c>
      <c r="I16" s="98" t="s">
        <v>560</v>
      </c>
      <c r="J16" s="98" t="s">
        <v>560</v>
      </c>
      <c r="K16" s="98" t="s">
        <v>560</v>
      </c>
      <c r="L16" s="98" t="s">
        <v>314</v>
      </c>
      <c r="M16" s="98" t="s">
        <v>653</v>
      </c>
      <c r="N16" s="111"/>
    </row>
    <row r="17" spans="1:14" s="83" customFormat="1" x14ac:dyDescent="0.25">
      <c r="A17" s="108" t="s">
        <v>132</v>
      </c>
      <c r="B17" s="109" t="s">
        <v>21</v>
      </c>
      <c r="C17" s="98" t="s">
        <v>2207</v>
      </c>
      <c r="D17" s="98" t="s">
        <v>313</v>
      </c>
      <c r="E17" s="98" t="s">
        <v>2208</v>
      </c>
      <c r="F17" s="98" t="s">
        <v>313</v>
      </c>
      <c r="G17" s="98" t="s">
        <v>2209</v>
      </c>
      <c r="H17" s="98" t="s">
        <v>314</v>
      </c>
      <c r="I17" s="98" t="s">
        <v>560</v>
      </c>
      <c r="J17" s="98" t="s">
        <v>560</v>
      </c>
      <c r="K17" s="98" t="s">
        <v>560</v>
      </c>
      <c r="L17" s="98" t="s">
        <v>314</v>
      </c>
      <c r="M17" s="98" t="s">
        <v>653</v>
      </c>
      <c r="N17" s="111"/>
    </row>
    <row r="18" spans="1:14" s="83" customFormat="1" x14ac:dyDescent="0.25">
      <c r="A18" s="108" t="s">
        <v>133</v>
      </c>
      <c r="B18" s="109" t="s">
        <v>22</v>
      </c>
      <c r="C18" s="98" t="s">
        <v>2210</v>
      </c>
      <c r="D18" s="98" t="s">
        <v>313</v>
      </c>
      <c r="E18" s="98" t="s">
        <v>2211</v>
      </c>
      <c r="F18" s="98" t="s">
        <v>313</v>
      </c>
      <c r="G18" s="98" t="s">
        <v>2212</v>
      </c>
      <c r="H18" s="98" t="s">
        <v>314</v>
      </c>
      <c r="I18" s="98" t="s">
        <v>560</v>
      </c>
      <c r="J18" s="98" t="s">
        <v>560</v>
      </c>
      <c r="K18" s="98" t="s">
        <v>560</v>
      </c>
      <c r="L18" s="98" t="s">
        <v>314</v>
      </c>
      <c r="M18" s="98" t="s">
        <v>653</v>
      </c>
      <c r="N18" s="111"/>
    </row>
    <row r="19" spans="1:14" s="83" customFormat="1" x14ac:dyDescent="0.25">
      <c r="A19" s="108" t="s">
        <v>134</v>
      </c>
      <c r="B19" s="109" t="s">
        <v>23</v>
      </c>
      <c r="C19" s="98" t="s">
        <v>301</v>
      </c>
      <c r="D19" s="98" t="s">
        <v>2213</v>
      </c>
      <c r="E19" s="98" t="s">
        <v>2214</v>
      </c>
      <c r="F19" s="98" t="s">
        <v>2215</v>
      </c>
      <c r="G19" s="98" t="s">
        <v>2216</v>
      </c>
      <c r="H19" s="98" t="s">
        <v>2217</v>
      </c>
      <c r="I19" s="98" t="s">
        <v>560</v>
      </c>
      <c r="J19" s="98" t="s">
        <v>2218</v>
      </c>
      <c r="K19" s="98" t="s">
        <v>2219</v>
      </c>
      <c r="L19" s="98" t="s">
        <v>2220</v>
      </c>
      <c r="M19" s="98" t="s">
        <v>2221</v>
      </c>
      <c r="N19" s="111"/>
    </row>
    <row r="20" spans="1:14" s="83" customFormat="1" ht="39" x14ac:dyDescent="0.25">
      <c r="A20" s="108" t="s">
        <v>135</v>
      </c>
      <c r="B20" s="109" t="s">
        <v>24</v>
      </c>
      <c r="C20" s="98" t="s">
        <v>2222</v>
      </c>
      <c r="D20" s="98" t="s">
        <v>313</v>
      </c>
      <c r="E20" s="98" t="s">
        <v>1722</v>
      </c>
      <c r="F20" s="98" t="s">
        <v>368</v>
      </c>
      <c r="G20" s="98" t="s">
        <v>2223</v>
      </c>
      <c r="H20" s="98" t="s">
        <v>314</v>
      </c>
      <c r="I20" s="98" t="s">
        <v>560</v>
      </c>
      <c r="J20" s="98" t="s">
        <v>560</v>
      </c>
      <c r="K20" s="98" t="s">
        <v>560</v>
      </c>
      <c r="L20" s="98" t="s">
        <v>314</v>
      </c>
      <c r="M20" s="98" t="s">
        <v>653</v>
      </c>
      <c r="N20" s="111"/>
    </row>
    <row r="21" spans="1:14" s="83" customFormat="1" x14ac:dyDescent="0.25">
      <c r="A21" s="108" t="s">
        <v>136</v>
      </c>
      <c r="B21" s="109" t="s">
        <v>25</v>
      </c>
      <c r="C21" s="98" t="s">
        <v>313</v>
      </c>
      <c r="D21" s="98" t="s">
        <v>2224</v>
      </c>
      <c r="E21" s="98" t="s">
        <v>573</v>
      </c>
      <c r="F21" s="98" t="s">
        <v>2225</v>
      </c>
      <c r="G21" s="98" t="s">
        <v>314</v>
      </c>
      <c r="H21" s="98" t="s">
        <v>2226</v>
      </c>
      <c r="I21" s="98" t="s">
        <v>560</v>
      </c>
      <c r="J21" s="98" t="s">
        <v>2227</v>
      </c>
      <c r="K21" s="98" t="s">
        <v>662</v>
      </c>
      <c r="L21" s="98" t="s">
        <v>2228</v>
      </c>
      <c r="M21" s="98" t="s">
        <v>2229</v>
      </c>
      <c r="N21" s="111"/>
    </row>
    <row r="22" spans="1:14" s="83" customFormat="1" x14ac:dyDescent="0.25">
      <c r="A22" s="108" t="s">
        <v>137</v>
      </c>
      <c r="B22" s="109" t="s">
        <v>26</v>
      </c>
      <c r="C22" s="98" t="s">
        <v>2230</v>
      </c>
      <c r="D22" s="98" t="s">
        <v>2231</v>
      </c>
      <c r="E22" s="98" t="s">
        <v>2232</v>
      </c>
      <c r="F22" s="98" t="s">
        <v>2233</v>
      </c>
      <c r="G22" s="98" t="s">
        <v>2198</v>
      </c>
      <c r="H22" s="98" t="s">
        <v>2234</v>
      </c>
      <c r="I22" s="98" t="s">
        <v>560</v>
      </c>
      <c r="J22" s="98" t="s">
        <v>2070</v>
      </c>
      <c r="K22" s="98" t="s">
        <v>743</v>
      </c>
      <c r="L22" s="98" t="s">
        <v>2235</v>
      </c>
      <c r="M22" s="98" t="s">
        <v>735</v>
      </c>
      <c r="N22" s="111"/>
    </row>
    <row r="23" spans="1:14" s="83" customFormat="1" x14ac:dyDescent="0.25">
      <c r="A23" s="108" t="s">
        <v>138</v>
      </c>
      <c r="B23" s="109" t="s">
        <v>27</v>
      </c>
      <c r="C23" s="98" t="s">
        <v>1136</v>
      </c>
      <c r="D23" s="98" t="s">
        <v>2236</v>
      </c>
      <c r="E23" s="98" t="s">
        <v>2237</v>
      </c>
      <c r="F23" s="98" t="s">
        <v>2238</v>
      </c>
      <c r="G23" s="98" t="s">
        <v>2239</v>
      </c>
      <c r="H23" s="98" t="s">
        <v>2240</v>
      </c>
      <c r="I23" s="98" t="s">
        <v>560</v>
      </c>
      <c r="J23" s="98" t="s">
        <v>560</v>
      </c>
      <c r="K23" s="98" t="s">
        <v>752</v>
      </c>
      <c r="L23" s="98" t="s">
        <v>753</v>
      </c>
      <c r="M23" s="98" t="s">
        <v>653</v>
      </c>
      <c r="N23" s="111"/>
    </row>
    <row r="24" spans="1:14" s="83" customFormat="1" x14ac:dyDescent="0.25">
      <c r="A24" s="108" t="s">
        <v>139</v>
      </c>
      <c r="B24" s="109" t="s">
        <v>28</v>
      </c>
      <c r="C24" s="98" t="s">
        <v>2241</v>
      </c>
      <c r="D24" s="98" t="s">
        <v>860</v>
      </c>
      <c r="E24" s="98" t="s">
        <v>2242</v>
      </c>
      <c r="F24" s="98" t="s">
        <v>2243</v>
      </c>
      <c r="G24" s="98" t="s">
        <v>2244</v>
      </c>
      <c r="H24" s="98" t="s">
        <v>2245</v>
      </c>
      <c r="I24" s="98" t="s">
        <v>560</v>
      </c>
      <c r="J24" s="98" t="s">
        <v>560</v>
      </c>
      <c r="K24" s="98" t="s">
        <v>2246</v>
      </c>
      <c r="L24" s="98" t="s">
        <v>910</v>
      </c>
      <c r="M24" s="98" t="s">
        <v>653</v>
      </c>
      <c r="N24" s="111"/>
    </row>
    <row r="25" spans="1:14" s="83" customFormat="1" ht="39" x14ac:dyDescent="0.25">
      <c r="A25" s="108" t="s">
        <v>140</v>
      </c>
      <c r="B25" s="109" t="s">
        <v>29</v>
      </c>
      <c r="C25" s="98" t="s">
        <v>2247</v>
      </c>
      <c r="D25" s="98" t="s">
        <v>2248</v>
      </c>
      <c r="E25" s="98" t="s">
        <v>2249</v>
      </c>
      <c r="F25" s="98" t="s">
        <v>2250</v>
      </c>
      <c r="G25" s="98" t="s">
        <v>2251</v>
      </c>
      <c r="H25" s="98" t="s">
        <v>2252</v>
      </c>
      <c r="I25" s="98" t="s">
        <v>560</v>
      </c>
      <c r="J25" s="98" t="s">
        <v>560</v>
      </c>
      <c r="K25" s="98" t="s">
        <v>767</v>
      </c>
      <c r="L25" s="98" t="s">
        <v>768</v>
      </c>
      <c r="M25" s="98" t="s">
        <v>653</v>
      </c>
      <c r="N25" s="111"/>
    </row>
    <row r="26" spans="1:14" s="83" customFormat="1" x14ac:dyDescent="0.25">
      <c r="A26" s="108" t="s">
        <v>141</v>
      </c>
      <c r="B26" s="109" t="s">
        <v>30</v>
      </c>
      <c r="C26" s="98" t="s">
        <v>2253</v>
      </c>
      <c r="D26" s="98" t="s">
        <v>655</v>
      </c>
      <c r="E26" s="98" t="s">
        <v>1252</v>
      </c>
      <c r="F26" s="98" t="s">
        <v>2254</v>
      </c>
      <c r="G26" s="98" t="s">
        <v>2255</v>
      </c>
      <c r="H26" s="98" t="s">
        <v>2256</v>
      </c>
      <c r="I26" s="98" t="s">
        <v>2257</v>
      </c>
      <c r="J26" s="98" t="s">
        <v>560</v>
      </c>
      <c r="K26" s="98" t="s">
        <v>2258</v>
      </c>
      <c r="L26" s="98" t="s">
        <v>390</v>
      </c>
      <c r="M26" s="98" t="s">
        <v>2259</v>
      </c>
      <c r="N26" s="111"/>
    </row>
    <row r="27" spans="1:14" s="83" customFormat="1" x14ac:dyDescent="0.25">
      <c r="A27" s="108" t="s">
        <v>142</v>
      </c>
      <c r="B27" s="109" t="s">
        <v>31</v>
      </c>
      <c r="C27" s="98" t="s">
        <v>2260</v>
      </c>
      <c r="D27" s="98" t="s">
        <v>2261</v>
      </c>
      <c r="E27" s="98" t="s">
        <v>2262</v>
      </c>
      <c r="F27" s="98" t="s">
        <v>2263</v>
      </c>
      <c r="G27" s="98" t="s">
        <v>2264</v>
      </c>
      <c r="H27" s="98" t="s">
        <v>2265</v>
      </c>
      <c r="I27" s="98" t="s">
        <v>2266</v>
      </c>
      <c r="J27" s="98" t="s">
        <v>2267</v>
      </c>
      <c r="K27" s="98" t="s">
        <v>2268</v>
      </c>
      <c r="L27" s="98" t="s">
        <v>2269</v>
      </c>
      <c r="M27" s="98" t="s">
        <v>2270</v>
      </c>
      <c r="N27" s="111"/>
    </row>
    <row r="28" spans="1:14" s="83" customFormat="1" x14ac:dyDescent="0.25">
      <c r="A28" s="108" t="s">
        <v>143</v>
      </c>
      <c r="B28" s="109" t="s">
        <v>32</v>
      </c>
      <c r="C28" s="98" t="s">
        <v>1076</v>
      </c>
      <c r="D28" s="98" t="s">
        <v>801</v>
      </c>
      <c r="E28" s="98" t="s">
        <v>2271</v>
      </c>
      <c r="F28" s="98" t="s">
        <v>2272</v>
      </c>
      <c r="G28" s="98" t="s">
        <v>2273</v>
      </c>
      <c r="H28" s="98" t="s">
        <v>1376</v>
      </c>
      <c r="I28" s="98" t="s">
        <v>2274</v>
      </c>
      <c r="J28" s="98" t="s">
        <v>2275</v>
      </c>
      <c r="K28" s="98" t="s">
        <v>2276</v>
      </c>
      <c r="L28" s="98" t="s">
        <v>2277</v>
      </c>
      <c r="M28" s="98" t="s">
        <v>2278</v>
      </c>
      <c r="N28" s="111"/>
    </row>
    <row r="29" spans="1:14" s="83" customFormat="1" x14ac:dyDescent="0.25">
      <c r="A29" s="108" t="s">
        <v>144</v>
      </c>
      <c r="B29" s="109" t="s">
        <v>33</v>
      </c>
      <c r="C29" s="98" t="s">
        <v>2279</v>
      </c>
      <c r="D29" s="98" t="s">
        <v>2053</v>
      </c>
      <c r="E29" s="98" t="s">
        <v>2280</v>
      </c>
      <c r="F29" s="98" t="s">
        <v>2281</v>
      </c>
      <c r="G29" s="98" t="s">
        <v>2212</v>
      </c>
      <c r="H29" s="98" t="s">
        <v>2198</v>
      </c>
      <c r="I29" s="98" t="s">
        <v>560</v>
      </c>
      <c r="J29" s="98" t="s">
        <v>560</v>
      </c>
      <c r="K29" s="98" t="s">
        <v>799</v>
      </c>
      <c r="L29" s="98" t="s">
        <v>800</v>
      </c>
      <c r="M29" s="98" t="s">
        <v>653</v>
      </c>
      <c r="N29" s="111"/>
    </row>
    <row r="30" spans="1:14" s="83" customFormat="1" x14ac:dyDescent="0.25">
      <c r="A30" s="108" t="s">
        <v>145</v>
      </c>
      <c r="B30" s="109" t="s">
        <v>34</v>
      </c>
      <c r="C30" s="98" t="s">
        <v>1127</v>
      </c>
      <c r="D30" s="98" t="s">
        <v>704</v>
      </c>
      <c r="E30" s="98" t="s">
        <v>2282</v>
      </c>
      <c r="F30" s="98" t="s">
        <v>2283</v>
      </c>
      <c r="G30" s="98" t="s">
        <v>2153</v>
      </c>
      <c r="H30" s="98" t="s">
        <v>2284</v>
      </c>
      <c r="I30" s="98" t="s">
        <v>560</v>
      </c>
      <c r="J30" s="98" t="s">
        <v>2285</v>
      </c>
      <c r="K30" s="98" t="s">
        <v>804</v>
      </c>
      <c r="L30" s="98" t="s">
        <v>2286</v>
      </c>
      <c r="M30" s="98" t="s">
        <v>1846</v>
      </c>
      <c r="N30" s="111"/>
    </row>
    <row r="31" spans="1:14" s="83" customFormat="1" x14ac:dyDescent="0.25">
      <c r="A31" s="108" t="s">
        <v>146</v>
      </c>
      <c r="B31" s="109" t="s">
        <v>35</v>
      </c>
      <c r="C31" s="98" t="s">
        <v>2287</v>
      </c>
      <c r="D31" s="98" t="s">
        <v>1467</v>
      </c>
      <c r="E31" s="98" t="s">
        <v>2288</v>
      </c>
      <c r="F31" s="98" t="s">
        <v>808</v>
      </c>
      <c r="G31" s="98" t="s">
        <v>2289</v>
      </c>
      <c r="H31" s="98" t="s">
        <v>2290</v>
      </c>
      <c r="I31" s="98" t="s">
        <v>2291</v>
      </c>
      <c r="J31" s="98" t="s">
        <v>2292</v>
      </c>
      <c r="K31" s="98" t="s">
        <v>2293</v>
      </c>
      <c r="L31" s="98" t="s">
        <v>2294</v>
      </c>
      <c r="M31" s="98" t="s">
        <v>601</v>
      </c>
      <c r="N31" s="111"/>
    </row>
    <row r="32" spans="1:14" s="83" customFormat="1" x14ac:dyDescent="0.25">
      <c r="A32" s="108" t="s">
        <v>147</v>
      </c>
      <c r="B32" s="109" t="s">
        <v>36</v>
      </c>
      <c r="C32" s="98" t="s">
        <v>2295</v>
      </c>
      <c r="D32" s="98" t="s">
        <v>2296</v>
      </c>
      <c r="E32" s="98" t="s">
        <v>2297</v>
      </c>
      <c r="F32" s="98" t="s">
        <v>2298</v>
      </c>
      <c r="G32" s="98" t="s">
        <v>2299</v>
      </c>
      <c r="H32" s="98" t="s">
        <v>2300</v>
      </c>
      <c r="I32" s="98" t="s">
        <v>560</v>
      </c>
      <c r="J32" s="98" t="s">
        <v>560</v>
      </c>
      <c r="K32" s="98" t="s">
        <v>820</v>
      </c>
      <c r="L32" s="98" t="s">
        <v>821</v>
      </c>
      <c r="M32" s="98" t="s">
        <v>653</v>
      </c>
      <c r="N32" s="111"/>
    </row>
    <row r="33" spans="1:14" s="83" customFormat="1" x14ac:dyDescent="0.25">
      <c r="A33" s="108" t="s">
        <v>148</v>
      </c>
      <c r="B33" s="109" t="s">
        <v>37</v>
      </c>
      <c r="C33" s="98" t="s">
        <v>2301</v>
      </c>
      <c r="D33" s="98" t="s">
        <v>869</v>
      </c>
      <c r="E33" s="98" t="s">
        <v>2302</v>
      </c>
      <c r="F33" s="98" t="s">
        <v>2303</v>
      </c>
      <c r="G33" s="98" t="s">
        <v>2304</v>
      </c>
      <c r="H33" s="98" t="s">
        <v>2305</v>
      </c>
      <c r="I33" s="98" t="s">
        <v>2306</v>
      </c>
      <c r="J33" s="98" t="s">
        <v>560</v>
      </c>
      <c r="K33" s="98" t="s">
        <v>2307</v>
      </c>
      <c r="L33" s="98" t="s">
        <v>890</v>
      </c>
      <c r="M33" s="98" t="s">
        <v>435</v>
      </c>
      <c r="N33" s="111"/>
    </row>
    <row r="34" spans="1:14" s="83" customFormat="1" x14ac:dyDescent="0.25">
      <c r="A34" s="108" t="s">
        <v>149</v>
      </c>
      <c r="B34" s="109" t="s">
        <v>38</v>
      </c>
      <c r="C34" s="98" t="s">
        <v>2308</v>
      </c>
      <c r="D34" s="98" t="s">
        <v>956</v>
      </c>
      <c r="E34" s="98" t="s">
        <v>2309</v>
      </c>
      <c r="F34" s="98" t="s">
        <v>2310</v>
      </c>
      <c r="G34" s="98" t="s">
        <v>2311</v>
      </c>
      <c r="H34" s="98" t="s">
        <v>2226</v>
      </c>
      <c r="I34" s="98" t="s">
        <v>2312</v>
      </c>
      <c r="J34" s="98" t="s">
        <v>2227</v>
      </c>
      <c r="K34" s="98" t="s">
        <v>2313</v>
      </c>
      <c r="L34" s="98" t="s">
        <v>2314</v>
      </c>
      <c r="M34" s="98" t="s">
        <v>2315</v>
      </c>
      <c r="N34" s="111"/>
    </row>
    <row r="35" spans="1:14" s="83" customFormat="1" x14ac:dyDescent="0.25">
      <c r="A35" s="108" t="s">
        <v>150</v>
      </c>
      <c r="B35" s="109" t="s">
        <v>39</v>
      </c>
      <c r="C35" s="98" t="s">
        <v>2316</v>
      </c>
      <c r="D35" s="98" t="s">
        <v>806</v>
      </c>
      <c r="E35" s="98" t="s">
        <v>2317</v>
      </c>
      <c r="F35" s="98" t="s">
        <v>2318</v>
      </c>
      <c r="G35" s="98" t="s">
        <v>2319</v>
      </c>
      <c r="H35" s="98" t="s">
        <v>2320</v>
      </c>
      <c r="I35" s="98" t="s">
        <v>2321</v>
      </c>
      <c r="J35" s="98" t="s">
        <v>2322</v>
      </c>
      <c r="K35" s="98" t="s">
        <v>2323</v>
      </c>
      <c r="L35" s="98" t="s">
        <v>2324</v>
      </c>
      <c r="M35" s="98" t="s">
        <v>2325</v>
      </c>
      <c r="N35" s="111"/>
    </row>
    <row r="36" spans="1:14" s="83" customFormat="1" x14ac:dyDescent="0.25">
      <c r="A36" s="108" t="s">
        <v>151</v>
      </c>
      <c r="B36" s="109" t="s">
        <v>40</v>
      </c>
      <c r="C36" s="98" t="s">
        <v>2326</v>
      </c>
      <c r="D36" s="98" t="s">
        <v>1325</v>
      </c>
      <c r="E36" s="98" t="s">
        <v>2327</v>
      </c>
      <c r="F36" s="98" t="s">
        <v>853</v>
      </c>
      <c r="G36" s="98" t="s">
        <v>2328</v>
      </c>
      <c r="H36" s="98" t="s">
        <v>2083</v>
      </c>
      <c r="I36" s="98" t="s">
        <v>560</v>
      </c>
      <c r="J36" s="98" t="s">
        <v>314</v>
      </c>
      <c r="K36" s="98" t="s">
        <v>2329</v>
      </c>
      <c r="L36" s="98" t="s">
        <v>314</v>
      </c>
      <c r="M36" s="98" t="s">
        <v>2330</v>
      </c>
      <c r="N36" s="111"/>
    </row>
    <row r="37" spans="1:14" s="83" customFormat="1" x14ac:dyDescent="0.25">
      <c r="A37" s="108" t="s">
        <v>152</v>
      </c>
      <c r="B37" s="109" t="s">
        <v>41</v>
      </c>
      <c r="C37" s="98" t="s">
        <v>2331</v>
      </c>
      <c r="D37" s="98" t="s">
        <v>899</v>
      </c>
      <c r="E37" s="98" t="s">
        <v>2332</v>
      </c>
      <c r="F37" s="98" t="s">
        <v>2333</v>
      </c>
      <c r="G37" s="98" t="s">
        <v>2334</v>
      </c>
      <c r="H37" s="98" t="s">
        <v>2335</v>
      </c>
      <c r="I37" s="98" t="s">
        <v>2336</v>
      </c>
      <c r="J37" s="98" t="s">
        <v>560</v>
      </c>
      <c r="K37" s="98" t="s">
        <v>2337</v>
      </c>
      <c r="L37" s="98" t="s">
        <v>2338</v>
      </c>
      <c r="M37" s="98" t="s">
        <v>2339</v>
      </c>
      <c r="N37" s="111"/>
    </row>
    <row r="38" spans="1:14" s="83" customFormat="1" x14ac:dyDescent="0.25">
      <c r="A38" s="108" t="s">
        <v>153</v>
      </c>
      <c r="B38" s="109" t="s">
        <v>42</v>
      </c>
      <c r="C38" s="98" t="s">
        <v>2340</v>
      </c>
      <c r="D38" s="98" t="s">
        <v>877</v>
      </c>
      <c r="E38" s="98" t="s">
        <v>2341</v>
      </c>
      <c r="F38" s="98" t="s">
        <v>2342</v>
      </c>
      <c r="G38" s="98" t="s">
        <v>2343</v>
      </c>
      <c r="H38" s="98" t="s">
        <v>2344</v>
      </c>
      <c r="I38" s="98" t="s">
        <v>2345</v>
      </c>
      <c r="J38" s="98" t="s">
        <v>560</v>
      </c>
      <c r="K38" s="98" t="s">
        <v>2346</v>
      </c>
      <c r="L38" s="98" t="s">
        <v>875</v>
      </c>
      <c r="M38" s="98" t="s">
        <v>2347</v>
      </c>
      <c r="N38" s="111"/>
    </row>
    <row r="39" spans="1:14" s="83" customFormat="1" x14ac:dyDescent="0.25">
      <c r="A39" s="108" t="s">
        <v>154</v>
      </c>
      <c r="B39" s="109" t="s">
        <v>43</v>
      </c>
      <c r="C39" s="98" t="s">
        <v>2348</v>
      </c>
      <c r="D39" s="98" t="s">
        <v>2349</v>
      </c>
      <c r="E39" s="98" t="s">
        <v>2350</v>
      </c>
      <c r="F39" s="98" t="s">
        <v>2351</v>
      </c>
      <c r="G39" s="98" t="s">
        <v>2352</v>
      </c>
      <c r="H39" s="98" t="s">
        <v>2353</v>
      </c>
      <c r="I39" s="98" t="s">
        <v>560</v>
      </c>
      <c r="J39" s="98" t="s">
        <v>560</v>
      </c>
      <c r="K39" s="98" t="s">
        <v>881</v>
      </c>
      <c r="L39" s="98" t="s">
        <v>2354</v>
      </c>
      <c r="M39" s="98" t="s">
        <v>653</v>
      </c>
      <c r="N39" s="111"/>
    </row>
    <row r="40" spans="1:14" s="83" customFormat="1" x14ac:dyDescent="0.25">
      <c r="A40" s="108" t="s">
        <v>155</v>
      </c>
      <c r="B40" s="109" t="s">
        <v>44</v>
      </c>
      <c r="C40" s="98" t="s">
        <v>2355</v>
      </c>
      <c r="D40" s="98" t="s">
        <v>1039</v>
      </c>
      <c r="E40" s="98" t="s">
        <v>2356</v>
      </c>
      <c r="F40" s="98" t="s">
        <v>2357</v>
      </c>
      <c r="G40" s="98" t="s">
        <v>2358</v>
      </c>
      <c r="H40" s="98" t="s">
        <v>2359</v>
      </c>
      <c r="I40" s="98" t="s">
        <v>1220</v>
      </c>
      <c r="J40" s="98" t="s">
        <v>560</v>
      </c>
      <c r="K40" s="98" t="s">
        <v>2360</v>
      </c>
      <c r="L40" s="98" t="s">
        <v>890</v>
      </c>
      <c r="M40" s="98" t="s">
        <v>2361</v>
      </c>
      <c r="N40" s="111"/>
    </row>
    <row r="41" spans="1:14" s="83" customFormat="1" x14ac:dyDescent="0.25">
      <c r="A41" s="108" t="s">
        <v>156</v>
      </c>
      <c r="B41" s="109" t="s">
        <v>45</v>
      </c>
      <c r="C41" s="98" t="s">
        <v>2362</v>
      </c>
      <c r="D41" s="98" t="s">
        <v>1325</v>
      </c>
      <c r="E41" s="98" t="s">
        <v>2363</v>
      </c>
      <c r="F41" s="98" t="s">
        <v>2364</v>
      </c>
      <c r="G41" s="98" t="s">
        <v>2365</v>
      </c>
      <c r="H41" s="98" t="s">
        <v>2245</v>
      </c>
      <c r="I41" s="98" t="s">
        <v>2366</v>
      </c>
      <c r="J41" s="98" t="s">
        <v>560</v>
      </c>
      <c r="K41" s="98" t="s">
        <v>2367</v>
      </c>
      <c r="L41" s="98" t="s">
        <v>897</v>
      </c>
      <c r="M41" s="98" t="s">
        <v>2229</v>
      </c>
      <c r="N41" s="111"/>
    </row>
    <row r="42" spans="1:14" s="83" customFormat="1" x14ac:dyDescent="0.25">
      <c r="A42" s="108" t="s">
        <v>157</v>
      </c>
      <c r="B42" s="109" t="s">
        <v>46</v>
      </c>
      <c r="C42" s="98" t="s">
        <v>2368</v>
      </c>
      <c r="D42" s="98" t="s">
        <v>977</v>
      </c>
      <c r="E42" s="98" t="s">
        <v>2369</v>
      </c>
      <c r="F42" s="98" t="s">
        <v>2370</v>
      </c>
      <c r="G42" s="98" t="s">
        <v>2371</v>
      </c>
      <c r="H42" s="98" t="s">
        <v>2372</v>
      </c>
      <c r="I42" s="98" t="s">
        <v>2373</v>
      </c>
      <c r="J42" s="98" t="s">
        <v>2374</v>
      </c>
      <c r="K42" s="98" t="s">
        <v>2375</v>
      </c>
      <c r="L42" s="98" t="s">
        <v>2376</v>
      </c>
      <c r="M42" s="98" t="s">
        <v>2377</v>
      </c>
      <c r="N42" s="111"/>
    </row>
    <row r="43" spans="1:14" s="83" customFormat="1" x14ac:dyDescent="0.25">
      <c r="A43" s="108" t="s">
        <v>158</v>
      </c>
      <c r="B43" s="109" t="s">
        <v>47</v>
      </c>
      <c r="C43" s="98" t="s">
        <v>2378</v>
      </c>
      <c r="D43" s="98" t="s">
        <v>1458</v>
      </c>
      <c r="E43" s="98" t="s">
        <v>2379</v>
      </c>
      <c r="F43" s="98" t="s">
        <v>2380</v>
      </c>
      <c r="G43" s="98" t="s">
        <v>2273</v>
      </c>
      <c r="H43" s="98" t="s">
        <v>2381</v>
      </c>
      <c r="I43" s="98" t="s">
        <v>2274</v>
      </c>
      <c r="J43" s="98" t="s">
        <v>560</v>
      </c>
      <c r="K43" s="98" t="s">
        <v>2382</v>
      </c>
      <c r="L43" s="98" t="s">
        <v>910</v>
      </c>
      <c r="M43" s="98" t="s">
        <v>2383</v>
      </c>
      <c r="N43" s="111"/>
    </row>
    <row r="44" spans="1:14" s="83" customFormat="1" x14ac:dyDescent="0.25">
      <c r="A44" s="108" t="s">
        <v>159</v>
      </c>
      <c r="B44" s="109" t="s">
        <v>48</v>
      </c>
      <c r="C44" s="98" t="s">
        <v>2384</v>
      </c>
      <c r="D44" s="98" t="s">
        <v>2385</v>
      </c>
      <c r="E44" s="98" t="s">
        <v>2386</v>
      </c>
      <c r="F44" s="98" t="s">
        <v>2387</v>
      </c>
      <c r="G44" s="98" t="s">
        <v>2388</v>
      </c>
      <c r="H44" s="98" t="s">
        <v>2389</v>
      </c>
      <c r="I44" s="98" t="s">
        <v>560</v>
      </c>
      <c r="J44" s="98" t="s">
        <v>2390</v>
      </c>
      <c r="K44" s="98" t="s">
        <v>919</v>
      </c>
      <c r="L44" s="98" t="s">
        <v>2391</v>
      </c>
      <c r="M44" s="98" t="s">
        <v>2392</v>
      </c>
      <c r="N44" s="111"/>
    </row>
    <row r="45" spans="1:14" s="83" customFormat="1" x14ac:dyDescent="0.25">
      <c r="A45" s="108" t="s">
        <v>160</v>
      </c>
      <c r="B45" s="109" t="s">
        <v>49</v>
      </c>
      <c r="C45" s="98" t="s">
        <v>1122</v>
      </c>
      <c r="D45" s="98" t="s">
        <v>1103</v>
      </c>
      <c r="E45" s="98" t="s">
        <v>2393</v>
      </c>
      <c r="F45" s="98" t="s">
        <v>2394</v>
      </c>
      <c r="G45" s="98" t="s">
        <v>2389</v>
      </c>
      <c r="H45" s="98" t="s">
        <v>2395</v>
      </c>
      <c r="I45" s="98" t="s">
        <v>2396</v>
      </c>
      <c r="J45" s="98" t="s">
        <v>560</v>
      </c>
      <c r="K45" s="98" t="s">
        <v>2397</v>
      </c>
      <c r="L45" s="98" t="s">
        <v>920</v>
      </c>
      <c r="M45" s="98" t="s">
        <v>2398</v>
      </c>
      <c r="N45" s="111"/>
    </row>
    <row r="46" spans="1:14" s="83" customFormat="1" x14ac:dyDescent="0.25">
      <c r="A46" s="108" t="s">
        <v>161</v>
      </c>
      <c r="B46" s="109" t="s">
        <v>50</v>
      </c>
      <c r="C46" s="98" t="s">
        <v>2399</v>
      </c>
      <c r="D46" s="98" t="s">
        <v>831</v>
      </c>
      <c r="E46" s="98" t="s">
        <v>2400</v>
      </c>
      <c r="F46" s="98" t="s">
        <v>2401</v>
      </c>
      <c r="G46" s="98" t="s">
        <v>1185</v>
      </c>
      <c r="H46" s="98" t="s">
        <v>2402</v>
      </c>
      <c r="I46" s="98" t="s">
        <v>2403</v>
      </c>
      <c r="J46" s="98" t="s">
        <v>2404</v>
      </c>
      <c r="K46" s="98" t="s">
        <v>2405</v>
      </c>
      <c r="L46" s="98" t="s">
        <v>2406</v>
      </c>
      <c r="M46" s="98" t="s">
        <v>2407</v>
      </c>
      <c r="N46" s="111"/>
    </row>
    <row r="47" spans="1:14" s="83" customFormat="1" x14ac:dyDescent="0.25">
      <c r="A47" s="108" t="s">
        <v>162</v>
      </c>
      <c r="B47" s="109" t="s">
        <v>51</v>
      </c>
      <c r="C47" s="98" t="s">
        <v>2408</v>
      </c>
      <c r="D47" s="98" t="s">
        <v>1682</v>
      </c>
      <c r="E47" s="98" t="s">
        <v>2409</v>
      </c>
      <c r="F47" s="98" t="s">
        <v>2410</v>
      </c>
      <c r="G47" s="98" t="s">
        <v>2158</v>
      </c>
      <c r="H47" s="98" t="s">
        <v>2264</v>
      </c>
      <c r="I47" s="98" t="s">
        <v>314</v>
      </c>
      <c r="J47" s="98" t="s">
        <v>560</v>
      </c>
      <c r="K47" s="98" t="s">
        <v>314</v>
      </c>
      <c r="L47" s="98" t="s">
        <v>702</v>
      </c>
      <c r="M47" s="98" t="s">
        <v>933</v>
      </c>
      <c r="N47" s="111"/>
    </row>
    <row r="48" spans="1:14" s="83" customFormat="1" x14ac:dyDescent="0.25">
      <c r="A48" s="108" t="s">
        <v>163</v>
      </c>
      <c r="B48" s="109" t="s">
        <v>52</v>
      </c>
      <c r="C48" s="98" t="s">
        <v>2411</v>
      </c>
      <c r="D48" s="98" t="s">
        <v>1022</v>
      </c>
      <c r="E48" s="98" t="s">
        <v>2412</v>
      </c>
      <c r="F48" s="98" t="s">
        <v>2413</v>
      </c>
      <c r="G48" s="98" t="s">
        <v>1376</v>
      </c>
      <c r="H48" s="98" t="s">
        <v>2414</v>
      </c>
      <c r="I48" s="98" t="s">
        <v>2415</v>
      </c>
      <c r="J48" s="98" t="s">
        <v>2416</v>
      </c>
      <c r="K48" s="98" t="s">
        <v>2417</v>
      </c>
      <c r="L48" s="98" t="s">
        <v>2418</v>
      </c>
      <c r="M48" s="98" t="s">
        <v>2419</v>
      </c>
      <c r="N48" s="111"/>
    </row>
    <row r="49" spans="1:14" s="83" customFormat="1" x14ac:dyDescent="0.25">
      <c r="A49" s="108" t="s">
        <v>164</v>
      </c>
      <c r="B49" s="109" t="s">
        <v>53</v>
      </c>
      <c r="C49" s="98" t="s">
        <v>2420</v>
      </c>
      <c r="D49" s="98" t="s">
        <v>1066</v>
      </c>
      <c r="E49" s="98" t="s">
        <v>2421</v>
      </c>
      <c r="F49" s="98" t="s">
        <v>2422</v>
      </c>
      <c r="G49" s="98" t="s">
        <v>2184</v>
      </c>
      <c r="H49" s="98" t="s">
        <v>2423</v>
      </c>
      <c r="I49" s="98" t="s">
        <v>2424</v>
      </c>
      <c r="J49" s="98" t="s">
        <v>560</v>
      </c>
      <c r="K49" s="98" t="s">
        <v>2425</v>
      </c>
      <c r="L49" s="98" t="s">
        <v>948</v>
      </c>
      <c r="M49" s="98" t="s">
        <v>2426</v>
      </c>
      <c r="N49" s="111"/>
    </row>
    <row r="50" spans="1:14" s="83" customFormat="1" x14ac:dyDescent="0.25">
      <c r="A50" s="108" t="s">
        <v>165</v>
      </c>
      <c r="B50" s="109" t="s">
        <v>54</v>
      </c>
      <c r="C50" s="98" t="s">
        <v>904</v>
      </c>
      <c r="D50" s="98" t="s">
        <v>1098</v>
      </c>
      <c r="E50" s="98" t="s">
        <v>2427</v>
      </c>
      <c r="F50" s="98" t="s">
        <v>2428</v>
      </c>
      <c r="G50" s="98" t="s">
        <v>2352</v>
      </c>
      <c r="H50" s="98" t="s">
        <v>854</v>
      </c>
      <c r="I50" s="98" t="s">
        <v>560</v>
      </c>
      <c r="J50" s="98" t="s">
        <v>560</v>
      </c>
      <c r="K50" s="98" t="s">
        <v>2429</v>
      </c>
      <c r="L50" s="98" t="s">
        <v>443</v>
      </c>
      <c r="M50" s="98" t="s">
        <v>653</v>
      </c>
      <c r="N50" s="111"/>
    </row>
    <row r="51" spans="1:14" s="83" customFormat="1" x14ac:dyDescent="0.25">
      <c r="A51" s="108" t="s">
        <v>166</v>
      </c>
      <c r="B51" s="109" t="s">
        <v>55</v>
      </c>
      <c r="C51" s="98" t="s">
        <v>2430</v>
      </c>
      <c r="D51" s="98" t="s">
        <v>1121</v>
      </c>
      <c r="E51" s="98" t="s">
        <v>2431</v>
      </c>
      <c r="F51" s="98" t="s">
        <v>2432</v>
      </c>
      <c r="G51" s="98" t="s">
        <v>2433</v>
      </c>
      <c r="H51" s="98" t="s">
        <v>2434</v>
      </c>
      <c r="I51" s="98" t="s">
        <v>560</v>
      </c>
      <c r="J51" s="98" t="s">
        <v>2435</v>
      </c>
      <c r="K51" s="98" t="s">
        <v>2436</v>
      </c>
      <c r="L51" s="98" t="s">
        <v>2437</v>
      </c>
      <c r="M51" s="98" t="s">
        <v>2438</v>
      </c>
      <c r="N51" s="111"/>
    </row>
    <row r="52" spans="1:14" s="83" customFormat="1" x14ac:dyDescent="0.25">
      <c r="A52" s="108" t="s">
        <v>167</v>
      </c>
      <c r="B52" s="109" t="s">
        <v>56</v>
      </c>
      <c r="C52" s="98" t="s">
        <v>2201</v>
      </c>
      <c r="D52" s="98" t="s">
        <v>2439</v>
      </c>
      <c r="E52" s="98" t="s">
        <v>2440</v>
      </c>
      <c r="F52" s="98" t="s">
        <v>2441</v>
      </c>
      <c r="G52" s="98" t="s">
        <v>2319</v>
      </c>
      <c r="H52" s="98" t="s">
        <v>2442</v>
      </c>
      <c r="I52" s="98" t="s">
        <v>2321</v>
      </c>
      <c r="J52" s="98" t="s">
        <v>2443</v>
      </c>
      <c r="K52" s="98" t="s">
        <v>2444</v>
      </c>
      <c r="L52" s="98" t="s">
        <v>2445</v>
      </c>
      <c r="M52" s="98" t="s">
        <v>1131</v>
      </c>
      <c r="N52" s="111"/>
    </row>
    <row r="53" spans="1:14" s="83" customFormat="1" x14ac:dyDescent="0.25">
      <c r="A53" s="108" t="s">
        <v>168</v>
      </c>
      <c r="B53" s="109" t="s">
        <v>57</v>
      </c>
      <c r="C53" s="98" t="s">
        <v>660</v>
      </c>
      <c r="D53" s="98" t="s">
        <v>2446</v>
      </c>
      <c r="E53" s="98" t="s">
        <v>2447</v>
      </c>
      <c r="F53" s="98" t="s">
        <v>2448</v>
      </c>
      <c r="G53" s="98" t="s">
        <v>2449</v>
      </c>
      <c r="H53" s="98" t="s">
        <v>2450</v>
      </c>
      <c r="I53" s="98" t="s">
        <v>2451</v>
      </c>
      <c r="J53" s="98" t="s">
        <v>2452</v>
      </c>
      <c r="K53" s="98" t="s">
        <v>2453</v>
      </c>
      <c r="L53" s="98" t="s">
        <v>2454</v>
      </c>
      <c r="M53" s="98" t="s">
        <v>2455</v>
      </c>
      <c r="N53" s="111"/>
    </row>
    <row r="54" spans="1:14" s="83" customFormat="1" x14ac:dyDescent="0.25">
      <c r="A54" s="108" t="s">
        <v>169</v>
      </c>
      <c r="B54" s="109" t="s">
        <v>58</v>
      </c>
      <c r="C54" s="98" t="s">
        <v>2456</v>
      </c>
      <c r="D54" s="98" t="s">
        <v>822</v>
      </c>
      <c r="E54" s="98" t="s">
        <v>2457</v>
      </c>
      <c r="F54" s="98" t="s">
        <v>2458</v>
      </c>
      <c r="G54" s="98" t="s">
        <v>2273</v>
      </c>
      <c r="H54" s="98" t="s">
        <v>2365</v>
      </c>
      <c r="I54" s="98" t="s">
        <v>2274</v>
      </c>
      <c r="J54" s="98" t="s">
        <v>2459</v>
      </c>
      <c r="K54" s="98" t="s">
        <v>2460</v>
      </c>
      <c r="L54" s="98" t="s">
        <v>2461</v>
      </c>
      <c r="M54" s="98" t="s">
        <v>2229</v>
      </c>
      <c r="N54" s="111"/>
    </row>
    <row r="55" spans="1:14" s="83" customFormat="1" x14ac:dyDescent="0.25">
      <c r="A55" s="108" t="s">
        <v>170</v>
      </c>
      <c r="B55" s="109" t="s">
        <v>59</v>
      </c>
      <c r="C55" s="98" t="s">
        <v>2462</v>
      </c>
      <c r="D55" s="98" t="s">
        <v>2463</v>
      </c>
      <c r="E55" s="98" t="s">
        <v>2464</v>
      </c>
      <c r="F55" s="98" t="s">
        <v>2465</v>
      </c>
      <c r="G55" s="98" t="s">
        <v>2466</v>
      </c>
      <c r="H55" s="98" t="s">
        <v>2226</v>
      </c>
      <c r="I55" s="98" t="s">
        <v>560</v>
      </c>
      <c r="J55" s="98" t="s">
        <v>2227</v>
      </c>
      <c r="K55" s="98" t="s">
        <v>2467</v>
      </c>
      <c r="L55" s="98" t="s">
        <v>2468</v>
      </c>
      <c r="M55" s="98" t="s">
        <v>2469</v>
      </c>
      <c r="N55" s="111"/>
    </row>
    <row r="56" spans="1:14" s="83" customFormat="1" x14ac:dyDescent="0.25">
      <c r="A56" s="108" t="s">
        <v>171</v>
      </c>
      <c r="B56" s="109" t="s">
        <v>60</v>
      </c>
      <c r="C56" s="98" t="s">
        <v>1400</v>
      </c>
      <c r="D56" s="98" t="s">
        <v>1678</v>
      </c>
      <c r="E56" s="98" t="s">
        <v>2470</v>
      </c>
      <c r="F56" s="98" t="s">
        <v>2471</v>
      </c>
      <c r="G56" s="98" t="s">
        <v>2472</v>
      </c>
      <c r="H56" s="98" t="s">
        <v>2473</v>
      </c>
      <c r="I56" s="98" t="s">
        <v>560</v>
      </c>
      <c r="J56" s="98" t="s">
        <v>2474</v>
      </c>
      <c r="K56" s="98" t="s">
        <v>2475</v>
      </c>
      <c r="L56" s="98" t="s">
        <v>2070</v>
      </c>
      <c r="M56" s="98" t="s">
        <v>1849</v>
      </c>
      <c r="N56" s="111"/>
    </row>
    <row r="57" spans="1:14" s="83" customFormat="1" x14ac:dyDescent="0.25">
      <c r="A57" s="108" t="s">
        <v>172</v>
      </c>
      <c r="B57" s="109" t="s">
        <v>61</v>
      </c>
      <c r="C57" s="98" t="s">
        <v>2476</v>
      </c>
      <c r="D57" s="98" t="s">
        <v>2477</v>
      </c>
      <c r="E57" s="98" t="s">
        <v>2478</v>
      </c>
      <c r="F57" s="98" t="s">
        <v>2479</v>
      </c>
      <c r="G57" s="98" t="s">
        <v>2480</v>
      </c>
      <c r="H57" s="98" t="s">
        <v>2481</v>
      </c>
      <c r="I57" s="98" t="s">
        <v>2482</v>
      </c>
      <c r="J57" s="98" t="s">
        <v>2483</v>
      </c>
      <c r="K57" s="98" t="s">
        <v>2484</v>
      </c>
      <c r="L57" s="98" t="s">
        <v>2485</v>
      </c>
      <c r="M57" s="98" t="s">
        <v>2486</v>
      </c>
      <c r="N57" s="111"/>
    </row>
    <row r="58" spans="1:14" s="83" customFormat="1" x14ac:dyDescent="0.25">
      <c r="A58" s="108" t="s">
        <v>173</v>
      </c>
      <c r="B58" s="109" t="s">
        <v>62</v>
      </c>
      <c r="C58" s="98" t="s">
        <v>2487</v>
      </c>
      <c r="D58" s="98" t="s">
        <v>2488</v>
      </c>
      <c r="E58" s="98" t="s">
        <v>2489</v>
      </c>
      <c r="F58" s="98" t="s">
        <v>2490</v>
      </c>
      <c r="G58" s="98" t="s">
        <v>2153</v>
      </c>
      <c r="H58" s="98" t="s">
        <v>2300</v>
      </c>
      <c r="I58" s="98" t="s">
        <v>560</v>
      </c>
      <c r="J58" s="98" t="s">
        <v>560</v>
      </c>
      <c r="K58" s="98" t="s">
        <v>1013</v>
      </c>
      <c r="L58" s="98" t="s">
        <v>1014</v>
      </c>
      <c r="M58" s="98" t="s">
        <v>653</v>
      </c>
      <c r="N58" s="111"/>
    </row>
    <row r="59" spans="1:14" s="83" customFormat="1" ht="26.25" x14ac:dyDescent="0.25">
      <c r="A59" s="108" t="s">
        <v>174</v>
      </c>
      <c r="B59" s="109" t="s">
        <v>63</v>
      </c>
      <c r="C59" s="98" t="s">
        <v>869</v>
      </c>
      <c r="D59" s="98" t="s">
        <v>325</v>
      </c>
      <c r="E59" s="98" t="s">
        <v>2491</v>
      </c>
      <c r="F59" s="98" t="s">
        <v>2492</v>
      </c>
      <c r="G59" s="98" t="s">
        <v>2493</v>
      </c>
      <c r="H59" s="98" t="s">
        <v>2494</v>
      </c>
      <c r="I59" s="98" t="s">
        <v>560</v>
      </c>
      <c r="J59" s="98" t="s">
        <v>560</v>
      </c>
      <c r="K59" s="98" t="s">
        <v>2495</v>
      </c>
      <c r="L59" s="98" t="s">
        <v>2496</v>
      </c>
      <c r="M59" s="98" t="s">
        <v>653</v>
      </c>
      <c r="N59" s="111"/>
    </row>
    <row r="60" spans="1:14" s="83" customFormat="1" ht="26.25" x14ac:dyDescent="0.25">
      <c r="A60" s="108" t="s">
        <v>175</v>
      </c>
      <c r="B60" s="109" t="s">
        <v>64</v>
      </c>
      <c r="C60" s="98" t="s">
        <v>1016</v>
      </c>
      <c r="D60" s="98" t="s">
        <v>304</v>
      </c>
      <c r="E60" s="98" t="s">
        <v>2497</v>
      </c>
      <c r="F60" s="98" t="s">
        <v>2498</v>
      </c>
      <c r="G60" s="98" t="s">
        <v>2499</v>
      </c>
      <c r="H60" s="98" t="s">
        <v>2500</v>
      </c>
      <c r="I60" s="98" t="s">
        <v>2501</v>
      </c>
      <c r="J60" s="98" t="s">
        <v>560</v>
      </c>
      <c r="K60" s="98" t="s">
        <v>2502</v>
      </c>
      <c r="L60" s="98" t="s">
        <v>2503</v>
      </c>
      <c r="M60" s="98" t="s">
        <v>653</v>
      </c>
      <c r="N60" s="111"/>
    </row>
    <row r="61" spans="1:14" s="83" customFormat="1" ht="26.25" x14ac:dyDescent="0.25">
      <c r="A61" s="108" t="s">
        <v>176</v>
      </c>
      <c r="B61" s="109" t="s">
        <v>65</v>
      </c>
      <c r="C61" s="98" t="s">
        <v>2504</v>
      </c>
      <c r="D61" s="98" t="s">
        <v>313</v>
      </c>
      <c r="E61" s="98" t="s">
        <v>2505</v>
      </c>
      <c r="F61" s="98" t="s">
        <v>313</v>
      </c>
      <c r="G61" s="98" t="s">
        <v>2506</v>
      </c>
      <c r="H61" s="98" t="s">
        <v>314</v>
      </c>
      <c r="I61" s="98" t="s">
        <v>560</v>
      </c>
      <c r="J61" s="98" t="s">
        <v>560</v>
      </c>
      <c r="K61" s="98" t="s">
        <v>560</v>
      </c>
      <c r="L61" s="98" t="s">
        <v>314</v>
      </c>
      <c r="M61" s="98" t="s">
        <v>653</v>
      </c>
      <c r="N61" s="111"/>
    </row>
    <row r="62" spans="1:14" s="83" customFormat="1" ht="26.25" x14ac:dyDescent="0.25">
      <c r="A62" s="108" t="s">
        <v>177</v>
      </c>
      <c r="B62" s="109" t="s">
        <v>66</v>
      </c>
      <c r="C62" s="98" t="s">
        <v>2507</v>
      </c>
      <c r="D62" s="98" t="s">
        <v>313</v>
      </c>
      <c r="E62" s="98" t="s">
        <v>2508</v>
      </c>
      <c r="F62" s="98" t="s">
        <v>313</v>
      </c>
      <c r="G62" s="98" t="s">
        <v>854</v>
      </c>
      <c r="H62" s="98" t="s">
        <v>314</v>
      </c>
      <c r="I62" s="98" t="s">
        <v>560</v>
      </c>
      <c r="J62" s="98" t="s">
        <v>560</v>
      </c>
      <c r="K62" s="98" t="s">
        <v>560</v>
      </c>
      <c r="L62" s="98" t="s">
        <v>314</v>
      </c>
      <c r="M62" s="98" t="s">
        <v>653</v>
      </c>
      <c r="N62" s="111"/>
    </row>
    <row r="63" spans="1:14" s="83" customFormat="1" ht="39" x14ac:dyDescent="0.25">
      <c r="A63" s="108" t="s">
        <v>178</v>
      </c>
      <c r="B63" s="109" t="s">
        <v>67</v>
      </c>
      <c r="C63" s="98" t="s">
        <v>2509</v>
      </c>
      <c r="D63" s="98" t="s">
        <v>313</v>
      </c>
      <c r="E63" s="98" t="s">
        <v>2510</v>
      </c>
      <c r="F63" s="98" t="s">
        <v>313</v>
      </c>
      <c r="G63" s="98" t="s">
        <v>2244</v>
      </c>
      <c r="H63" s="98" t="s">
        <v>314</v>
      </c>
      <c r="I63" s="98" t="s">
        <v>560</v>
      </c>
      <c r="J63" s="98" t="s">
        <v>560</v>
      </c>
      <c r="K63" s="98" t="s">
        <v>560</v>
      </c>
      <c r="L63" s="98" t="s">
        <v>314</v>
      </c>
      <c r="M63" s="98" t="s">
        <v>653</v>
      </c>
      <c r="N63" s="111"/>
    </row>
    <row r="64" spans="1:14" s="83" customFormat="1" ht="26.25" x14ac:dyDescent="0.25">
      <c r="A64" s="108" t="s">
        <v>179</v>
      </c>
      <c r="B64" s="109" t="s">
        <v>68</v>
      </c>
      <c r="C64" s="98" t="s">
        <v>301</v>
      </c>
      <c r="D64" s="98" t="s">
        <v>313</v>
      </c>
      <c r="E64" s="98" t="s">
        <v>2511</v>
      </c>
      <c r="F64" s="98" t="s">
        <v>313</v>
      </c>
      <c r="G64" s="98" t="s">
        <v>976</v>
      </c>
      <c r="H64" s="98" t="s">
        <v>314</v>
      </c>
      <c r="I64" s="98" t="s">
        <v>560</v>
      </c>
      <c r="J64" s="98" t="s">
        <v>560</v>
      </c>
      <c r="K64" s="98" t="s">
        <v>560</v>
      </c>
      <c r="L64" s="98" t="s">
        <v>314</v>
      </c>
      <c r="M64" s="98" t="s">
        <v>653</v>
      </c>
      <c r="N64" s="111"/>
    </row>
    <row r="65" spans="1:14" s="83" customFormat="1" ht="26.25" x14ac:dyDescent="0.25">
      <c r="A65" s="108" t="s">
        <v>180</v>
      </c>
      <c r="B65" s="109" t="s">
        <v>69</v>
      </c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111"/>
    </row>
    <row r="66" spans="1:14" s="83" customFormat="1" ht="26.25" x14ac:dyDescent="0.25">
      <c r="A66" s="108" t="s">
        <v>181</v>
      </c>
      <c r="B66" s="109" t="s">
        <v>70</v>
      </c>
      <c r="C66" s="98" t="s">
        <v>778</v>
      </c>
      <c r="D66" s="98" t="s">
        <v>313</v>
      </c>
      <c r="E66" s="98" t="s">
        <v>2512</v>
      </c>
      <c r="F66" s="98" t="s">
        <v>316</v>
      </c>
      <c r="G66" s="98" t="s">
        <v>2273</v>
      </c>
      <c r="H66" s="98" t="s">
        <v>314</v>
      </c>
      <c r="I66" s="98" t="s">
        <v>2274</v>
      </c>
      <c r="J66" s="98" t="s">
        <v>560</v>
      </c>
      <c r="K66" s="98" t="s">
        <v>2513</v>
      </c>
      <c r="L66" s="98" t="s">
        <v>1225</v>
      </c>
      <c r="M66" s="98" t="s">
        <v>2514</v>
      </c>
      <c r="N66" s="111"/>
    </row>
    <row r="67" spans="1:14" s="83" customFormat="1" x14ac:dyDescent="0.25">
      <c r="A67" s="108" t="s">
        <v>182</v>
      </c>
      <c r="B67" s="109" t="s">
        <v>71</v>
      </c>
      <c r="C67" s="98" t="s">
        <v>313</v>
      </c>
      <c r="D67" s="98" t="s">
        <v>368</v>
      </c>
      <c r="E67" s="98" t="s">
        <v>778</v>
      </c>
      <c r="F67" s="98" t="s">
        <v>580</v>
      </c>
      <c r="G67" s="98" t="s">
        <v>314</v>
      </c>
      <c r="H67" s="98" t="s">
        <v>581</v>
      </c>
      <c r="I67" s="98" t="s">
        <v>560</v>
      </c>
      <c r="J67" s="98" t="s">
        <v>2515</v>
      </c>
      <c r="K67" s="98" t="s">
        <v>2516</v>
      </c>
      <c r="L67" s="98" t="s">
        <v>2517</v>
      </c>
      <c r="M67" s="98" t="s">
        <v>1843</v>
      </c>
      <c r="N67" s="111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6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50" zoomScaleNormal="100" zoomScaleSheetLayoutView="150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A2" sqref="A2:H2"/>
    </sheetView>
  </sheetViews>
  <sheetFormatPr defaultColWidth="9.33203125" defaultRowHeight="12" x14ac:dyDescent="0.2"/>
  <cols>
    <col min="1" max="1" width="8.33203125" style="84" customWidth="1"/>
    <col min="2" max="2" width="30.33203125" style="112" customWidth="1"/>
    <col min="3" max="3" width="34.33203125" style="84" customWidth="1"/>
    <col min="4" max="4" width="22.1640625" style="84" customWidth="1"/>
    <col min="5" max="5" width="30.6640625" style="84" customWidth="1"/>
    <col min="6" max="6" width="13.33203125" style="84" customWidth="1"/>
    <col min="7" max="7" width="22.1640625" style="101" customWidth="1"/>
    <col min="8" max="8" width="14.6640625" style="84" customWidth="1"/>
    <col min="9" max="16384" width="9.33203125" style="30"/>
  </cols>
  <sheetData>
    <row r="1" spans="1:8" s="83" customFormat="1" ht="34.15" customHeight="1" x14ac:dyDescent="0.2">
      <c r="F1" s="516" t="s">
        <v>3485</v>
      </c>
      <c r="G1" s="516"/>
      <c r="H1" s="516"/>
    </row>
    <row r="2" spans="1:8" s="83" customFormat="1" ht="38.450000000000003" customHeight="1" x14ac:dyDescent="0.2">
      <c r="A2" s="496" t="s">
        <v>533</v>
      </c>
      <c r="B2" s="496"/>
      <c r="C2" s="496"/>
      <c r="D2" s="496"/>
      <c r="E2" s="496"/>
      <c r="F2" s="496"/>
      <c r="G2" s="496"/>
      <c r="H2" s="496"/>
    </row>
    <row r="3" spans="1:8" s="84" customFormat="1" ht="22.9" customHeight="1" x14ac:dyDescent="0.2">
      <c r="A3" s="509" t="s">
        <v>534</v>
      </c>
      <c r="B3" s="509"/>
      <c r="C3" s="509"/>
      <c r="D3" s="509"/>
      <c r="E3" s="509"/>
      <c r="F3" s="509"/>
      <c r="G3" s="509"/>
      <c r="H3" s="509"/>
    </row>
    <row r="4" spans="1:8" s="155" customFormat="1" ht="78.95" customHeight="1" x14ac:dyDescent="0.2">
      <c r="A4" s="510" t="s">
        <v>114</v>
      </c>
      <c r="B4" s="512" t="s">
        <v>287</v>
      </c>
      <c r="C4" s="158" t="s">
        <v>535</v>
      </c>
      <c r="D4" s="158" t="s">
        <v>536</v>
      </c>
      <c r="E4" s="158" t="s">
        <v>537</v>
      </c>
      <c r="F4" s="158" t="s">
        <v>291</v>
      </c>
      <c r="G4" s="154" t="s">
        <v>538</v>
      </c>
      <c r="H4" s="154" t="s">
        <v>295</v>
      </c>
    </row>
    <row r="5" spans="1:8" s="102" customFormat="1" ht="22.15" customHeight="1" x14ac:dyDescent="0.25">
      <c r="A5" s="511"/>
      <c r="B5" s="513"/>
      <c r="C5" s="515" t="s">
        <v>539</v>
      </c>
      <c r="D5" s="515"/>
      <c r="E5" s="515"/>
      <c r="F5" s="515"/>
      <c r="G5" s="515"/>
      <c r="H5" s="515"/>
    </row>
    <row r="6" spans="1:8" s="114" customFormat="1" ht="18" customHeight="1" x14ac:dyDescent="0.25">
      <c r="A6" s="113"/>
      <c r="B6" s="105" t="s">
        <v>300</v>
      </c>
      <c r="C6" s="106" t="s">
        <v>1090</v>
      </c>
      <c r="D6" s="106" t="s">
        <v>2044</v>
      </c>
      <c r="E6" s="106" t="s">
        <v>2045</v>
      </c>
      <c r="F6" s="106" t="s">
        <v>2046</v>
      </c>
      <c r="G6" s="106" t="s">
        <v>2047</v>
      </c>
      <c r="H6" s="106" t="s">
        <v>604</v>
      </c>
    </row>
    <row r="7" spans="1:8" ht="25.9" customHeight="1" x14ac:dyDescent="0.2">
      <c r="A7" s="108" t="s">
        <v>122</v>
      </c>
      <c r="B7" s="109" t="s">
        <v>11</v>
      </c>
      <c r="C7" s="98" t="s">
        <v>313</v>
      </c>
      <c r="D7" s="98" t="s">
        <v>406</v>
      </c>
      <c r="E7" s="98" t="s">
        <v>314</v>
      </c>
      <c r="F7" s="98" t="s">
        <v>314</v>
      </c>
      <c r="G7" s="98" t="s">
        <v>314</v>
      </c>
      <c r="H7" s="98" t="s">
        <v>315</v>
      </c>
    </row>
    <row r="8" spans="1:8" ht="25.9" customHeight="1" x14ac:dyDescent="0.2">
      <c r="A8" s="108" t="s">
        <v>123</v>
      </c>
      <c r="B8" s="109" t="s">
        <v>12</v>
      </c>
      <c r="C8" s="98" t="s">
        <v>313</v>
      </c>
      <c r="D8" s="98" t="s">
        <v>313</v>
      </c>
      <c r="E8" s="98" t="s">
        <v>314</v>
      </c>
      <c r="F8" s="98" t="s">
        <v>314</v>
      </c>
      <c r="G8" s="98" t="s">
        <v>314</v>
      </c>
      <c r="H8" s="98" t="s">
        <v>315</v>
      </c>
    </row>
    <row r="9" spans="1:8" ht="15" customHeight="1" x14ac:dyDescent="0.2">
      <c r="A9" s="108" t="s">
        <v>124</v>
      </c>
      <c r="B9" s="109" t="s">
        <v>13</v>
      </c>
      <c r="C9" s="98" t="s">
        <v>406</v>
      </c>
      <c r="D9" s="98" t="s">
        <v>1682</v>
      </c>
      <c r="E9" s="98" t="s">
        <v>2048</v>
      </c>
      <c r="F9" s="98" t="s">
        <v>2049</v>
      </c>
      <c r="G9" s="98" t="s">
        <v>2049</v>
      </c>
      <c r="H9" s="98" t="s">
        <v>559</v>
      </c>
    </row>
    <row r="10" spans="1:8" ht="15" customHeight="1" x14ac:dyDescent="0.2">
      <c r="A10" s="108" t="s">
        <v>125</v>
      </c>
      <c r="B10" s="109" t="s">
        <v>14</v>
      </c>
      <c r="C10" s="98" t="s">
        <v>301</v>
      </c>
      <c r="D10" s="98" t="s">
        <v>526</v>
      </c>
      <c r="E10" s="98" t="s">
        <v>2050</v>
      </c>
      <c r="F10" s="98" t="s">
        <v>2051</v>
      </c>
      <c r="G10" s="98" t="s">
        <v>2052</v>
      </c>
      <c r="H10" s="98" t="s">
        <v>1508</v>
      </c>
    </row>
    <row r="11" spans="1:8" ht="15" customHeight="1" x14ac:dyDescent="0.2">
      <c r="A11" s="108" t="s">
        <v>126</v>
      </c>
      <c r="B11" s="109" t="s">
        <v>15</v>
      </c>
      <c r="C11" s="98" t="s">
        <v>337</v>
      </c>
      <c r="D11" s="98" t="s">
        <v>2053</v>
      </c>
      <c r="E11" s="98" t="s">
        <v>1069</v>
      </c>
      <c r="F11" s="98" t="s">
        <v>2054</v>
      </c>
      <c r="G11" s="98" t="s">
        <v>2055</v>
      </c>
      <c r="H11" s="98" t="s">
        <v>375</v>
      </c>
    </row>
    <row r="12" spans="1:8" ht="15" customHeight="1" x14ac:dyDescent="0.2">
      <c r="A12" s="108" t="s">
        <v>127</v>
      </c>
      <c r="B12" s="109" t="s">
        <v>16</v>
      </c>
      <c r="C12" s="98" t="s">
        <v>327</v>
      </c>
      <c r="D12" s="98" t="s">
        <v>893</v>
      </c>
      <c r="E12" s="98" t="s">
        <v>2056</v>
      </c>
      <c r="F12" s="98" t="s">
        <v>2057</v>
      </c>
      <c r="G12" s="98" t="s">
        <v>2058</v>
      </c>
      <c r="H12" s="98" t="s">
        <v>1456</v>
      </c>
    </row>
    <row r="13" spans="1:8" ht="17.45" customHeight="1" x14ac:dyDescent="0.2">
      <c r="A13" s="108" t="s">
        <v>128</v>
      </c>
      <c r="B13" s="109" t="s">
        <v>17</v>
      </c>
      <c r="C13" s="98" t="s">
        <v>302</v>
      </c>
      <c r="D13" s="98" t="s">
        <v>336</v>
      </c>
      <c r="E13" s="98" t="s">
        <v>305</v>
      </c>
      <c r="F13" s="98" t="s">
        <v>2059</v>
      </c>
      <c r="G13" s="98" t="s">
        <v>2060</v>
      </c>
      <c r="H13" s="98" t="s">
        <v>2061</v>
      </c>
    </row>
    <row r="14" spans="1:8" ht="25.9" customHeight="1" x14ac:dyDescent="0.2">
      <c r="A14" s="108" t="s">
        <v>129</v>
      </c>
      <c r="B14" s="109" t="s">
        <v>18</v>
      </c>
      <c r="C14" s="98" t="s">
        <v>345</v>
      </c>
      <c r="D14" s="98" t="s">
        <v>1010</v>
      </c>
      <c r="E14" s="98" t="s">
        <v>2062</v>
      </c>
      <c r="F14" s="98" t="s">
        <v>2063</v>
      </c>
      <c r="G14" s="98" t="s">
        <v>2064</v>
      </c>
      <c r="H14" s="98" t="s">
        <v>612</v>
      </c>
    </row>
    <row r="15" spans="1:8" ht="15" customHeight="1" x14ac:dyDescent="0.2">
      <c r="A15" s="108" t="s">
        <v>130</v>
      </c>
      <c r="B15" s="109" t="s">
        <v>19</v>
      </c>
      <c r="C15" s="98" t="s">
        <v>336</v>
      </c>
      <c r="D15" s="98" t="s">
        <v>2065</v>
      </c>
      <c r="E15" s="98" t="s">
        <v>1024</v>
      </c>
      <c r="F15" s="98" t="s">
        <v>2066</v>
      </c>
      <c r="G15" s="98" t="s">
        <v>2067</v>
      </c>
      <c r="H15" s="98" t="s">
        <v>2068</v>
      </c>
    </row>
    <row r="16" spans="1:8" ht="15" customHeight="1" x14ac:dyDescent="0.2">
      <c r="A16" s="108" t="s">
        <v>131</v>
      </c>
      <c r="B16" s="109" t="s">
        <v>20</v>
      </c>
      <c r="C16" s="98" t="s">
        <v>336</v>
      </c>
      <c r="D16" s="98" t="s">
        <v>580</v>
      </c>
      <c r="E16" s="98" t="s">
        <v>602</v>
      </c>
      <c r="F16" s="98" t="s">
        <v>2069</v>
      </c>
      <c r="G16" s="98" t="s">
        <v>2069</v>
      </c>
      <c r="H16" s="98" t="s">
        <v>2035</v>
      </c>
    </row>
    <row r="17" spans="1:8" ht="15" customHeight="1" x14ac:dyDescent="0.2">
      <c r="A17" s="108" t="s">
        <v>132</v>
      </c>
      <c r="B17" s="109" t="s">
        <v>21</v>
      </c>
      <c r="C17" s="98" t="s">
        <v>303</v>
      </c>
      <c r="D17" s="98" t="s">
        <v>1682</v>
      </c>
      <c r="E17" s="98" t="s">
        <v>630</v>
      </c>
      <c r="F17" s="98" t="s">
        <v>2070</v>
      </c>
      <c r="G17" s="98" t="s">
        <v>2070</v>
      </c>
      <c r="H17" s="98" t="s">
        <v>585</v>
      </c>
    </row>
    <row r="18" spans="1:8" ht="15" customHeight="1" x14ac:dyDescent="0.2">
      <c r="A18" s="108" t="s">
        <v>133</v>
      </c>
      <c r="B18" s="109" t="s">
        <v>22</v>
      </c>
      <c r="C18" s="98" t="s">
        <v>336</v>
      </c>
      <c r="D18" s="98" t="s">
        <v>563</v>
      </c>
      <c r="E18" s="98" t="s">
        <v>2071</v>
      </c>
      <c r="F18" s="98" t="s">
        <v>2072</v>
      </c>
      <c r="G18" s="98" t="s">
        <v>2072</v>
      </c>
      <c r="H18" s="98" t="s">
        <v>2073</v>
      </c>
    </row>
    <row r="19" spans="1:8" ht="15" customHeight="1" x14ac:dyDescent="0.2">
      <c r="A19" s="108" t="s">
        <v>134</v>
      </c>
      <c r="B19" s="109" t="s">
        <v>23</v>
      </c>
      <c r="C19" s="98" t="s">
        <v>313</v>
      </c>
      <c r="D19" s="98" t="s">
        <v>313</v>
      </c>
      <c r="E19" s="98" t="s">
        <v>314</v>
      </c>
      <c r="F19" s="98" t="s">
        <v>314</v>
      </c>
      <c r="G19" s="98" t="s">
        <v>314</v>
      </c>
      <c r="H19" s="98" t="s">
        <v>315</v>
      </c>
    </row>
    <row r="20" spans="1:8" ht="38.1" customHeight="1" x14ac:dyDescent="0.2">
      <c r="A20" s="108" t="s">
        <v>135</v>
      </c>
      <c r="B20" s="109" t="s">
        <v>24</v>
      </c>
      <c r="C20" s="98" t="s">
        <v>325</v>
      </c>
      <c r="D20" s="98" t="s">
        <v>2074</v>
      </c>
      <c r="E20" s="98" t="s">
        <v>2075</v>
      </c>
      <c r="F20" s="98" t="s">
        <v>2076</v>
      </c>
      <c r="G20" s="98" t="s">
        <v>2076</v>
      </c>
      <c r="H20" s="98" t="s">
        <v>462</v>
      </c>
    </row>
    <row r="21" spans="1:8" ht="15" customHeight="1" x14ac:dyDescent="0.2">
      <c r="A21" s="108" t="s">
        <v>136</v>
      </c>
      <c r="B21" s="109" t="s">
        <v>25</v>
      </c>
      <c r="C21" s="98" t="s">
        <v>368</v>
      </c>
      <c r="D21" s="98" t="s">
        <v>368</v>
      </c>
      <c r="E21" s="98" t="s">
        <v>379</v>
      </c>
      <c r="F21" s="98" t="s">
        <v>560</v>
      </c>
      <c r="G21" s="98" t="s">
        <v>662</v>
      </c>
      <c r="H21" s="98" t="s">
        <v>1663</v>
      </c>
    </row>
    <row r="22" spans="1:8" ht="15" customHeight="1" x14ac:dyDescent="0.2">
      <c r="A22" s="108" t="s">
        <v>137</v>
      </c>
      <c r="B22" s="109" t="s">
        <v>26</v>
      </c>
      <c r="C22" s="98" t="s">
        <v>336</v>
      </c>
      <c r="D22" s="98" t="s">
        <v>524</v>
      </c>
      <c r="E22" s="98" t="s">
        <v>1687</v>
      </c>
      <c r="F22" s="98" t="s">
        <v>2077</v>
      </c>
      <c r="G22" s="98" t="s">
        <v>2078</v>
      </c>
      <c r="H22" s="98" t="s">
        <v>1456</v>
      </c>
    </row>
    <row r="23" spans="1:8" ht="15" customHeight="1" x14ac:dyDescent="0.2">
      <c r="A23" s="108" t="s">
        <v>138</v>
      </c>
      <c r="B23" s="109" t="s">
        <v>27</v>
      </c>
      <c r="C23" s="98" t="s">
        <v>368</v>
      </c>
      <c r="D23" s="98" t="s">
        <v>568</v>
      </c>
      <c r="E23" s="98" t="s">
        <v>2079</v>
      </c>
      <c r="F23" s="98" t="s">
        <v>2080</v>
      </c>
      <c r="G23" s="98" t="s">
        <v>2081</v>
      </c>
      <c r="H23" s="98" t="s">
        <v>1711</v>
      </c>
    </row>
    <row r="24" spans="1:8" ht="15" customHeight="1" x14ac:dyDescent="0.2">
      <c r="A24" s="108" t="s">
        <v>139</v>
      </c>
      <c r="B24" s="109" t="s">
        <v>28</v>
      </c>
      <c r="C24" s="98" t="s">
        <v>302</v>
      </c>
      <c r="D24" s="98" t="s">
        <v>2082</v>
      </c>
      <c r="E24" s="98" t="s">
        <v>2083</v>
      </c>
      <c r="F24" s="98" t="s">
        <v>2084</v>
      </c>
      <c r="G24" s="98" t="s">
        <v>2085</v>
      </c>
      <c r="H24" s="98" t="s">
        <v>2086</v>
      </c>
    </row>
    <row r="25" spans="1:8" ht="38.1" customHeight="1" x14ac:dyDescent="0.2">
      <c r="A25" s="108" t="s">
        <v>140</v>
      </c>
      <c r="B25" s="109" t="s">
        <v>29</v>
      </c>
      <c r="C25" s="98" t="s">
        <v>336</v>
      </c>
      <c r="D25" s="98" t="s">
        <v>2087</v>
      </c>
      <c r="E25" s="98" t="s">
        <v>2088</v>
      </c>
      <c r="F25" s="98" t="s">
        <v>2089</v>
      </c>
      <c r="G25" s="98" t="s">
        <v>2088</v>
      </c>
      <c r="H25" s="98" t="s">
        <v>2086</v>
      </c>
    </row>
    <row r="26" spans="1:8" ht="15" customHeight="1" x14ac:dyDescent="0.2">
      <c r="A26" s="108" t="s">
        <v>141</v>
      </c>
      <c r="B26" s="109" t="s">
        <v>30</v>
      </c>
      <c r="C26" s="98" t="s">
        <v>302</v>
      </c>
      <c r="D26" s="98" t="s">
        <v>317</v>
      </c>
      <c r="E26" s="98" t="s">
        <v>630</v>
      </c>
      <c r="F26" s="98" t="s">
        <v>2070</v>
      </c>
      <c r="G26" s="98" t="s">
        <v>2090</v>
      </c>
      <c r="H26" s="98" t="s">
        <v>2091</v>
      </c>
    </row>
    <row r="27" spans="1:8" ht="15" customHeight="1" x14ac:dyDescent="0.2">
      <c r="A27" s="108" t="s">
        <v>142</v>
      </c>
      <c r="B27" s="109" t="s">
        <v>31</v>
      </c>
      <c r="C27" s="98" t="s">
        <v>368</v>
      </c>
      <c r="D27" s="98" t="s">
        <v>337</v>
      </c>
      <c r="E27" s="98" t="s">
        <v>2092</v>
      </c>
      <c r="F27" s="98" t="s">
        <v>2093</v>
      </c>
      <c r="G27" s="98" t="s">
        <v>2094</v>
      </c>
      <c r="H27" s="98" t="s">
        <v>2095</v>
      </c>
    </row>
    <row r="28" spans="1:8" ht="15" customHeight="1" x14ac:dyDescent="0.2">
      <c r="A28" s="108" t="s">
        <v>143</v>
      </c>
      <c r="B28" s="109" t="s">
        <v>32</v>
      </c>
      <c r="C28" s="98" t="s">
        <v>313</v>
      </c>
      <c r="D28" s="98" t="s">
        <v>406</v>
      </c>
      <c r="E28" s="98" t="s">
        <v>314</v>
      </c>
      <c r="F28" s="98" t="s">
        <v>314</v>
      </c>
      <c r="G28" s="98" t="s">
        <v>314</v>
      </c>
      <c r="H28" s="98" t="s">
        <v>315</v>
      </c>
    </row>
    <row r="29" spans="1:8" ht="15" customHeight="1" x14ac:dyDescent="0.2">
      <c r="A29" s="108" t="s">
        <v>144</v>
      </c>
      <c r="B29" s="109" t="s">
        <v>33</v>
      </c>
      <c r="C29" s="98" t="s">
        <v>313</v>
      </c>
      <c r="D29" s="98" t="s">
        <v>326</v>
      </c>
      <c r="E29" s="98" t="s">
        <v>314</v>
      </c>
      <c r="F29" s="98" t="s">
        <v>314</v>
      </c>
      <c r="G29" s="98" t="s">
        <v>314</v>
      </c>
      <c r="H29" s="98" t="s">
        <v>315</v>
      </c>
    </row>
    <row r="30" spans="1:8" ht="15" customHeight="1" x14ac:dyDescent="0.2">
      <c r="A30" s="108" t="s">
        <v>145</v>
      </c>
      <c r="B30" s="109" t="s">
        <v>34</v>
      </c>
      <c r="C30" s="98" t="s">
        <v>302</v>
      </c>
      <c r="D30" s="98" t="s">
        <v>317</v>
      </c>
      <c r="E30" s="98" t="s">
        <v>630</v>
      </c>
      <c r="F30" s="98" t="s">
        <v>2070</v>
      </c>
      <c r="G30" s="98" t="s">
        <v>2096</v>
      </c>
      <c r="H30" s="98" t="s">
        <v>2097</v>
      </c>
    </row>
    <row r="31" spans="1:8" ht="15" customHeight="1" x14ac:dyDescent="0.2">
      <c r="A31" s="108" t="s">
        <v>146</v>
      </c>
      <c r="B31" s="109" t="s">
        <v>35</v>
      </c>
      <c r="C31" s="98" t="s">
        <v>368</v>
      </c>
      <c r="D31" s="98" t="s">
        <v>325</v>
      </c>
      <c r="E31" s="98" t="s">
        <v>582</v>
      </c>
      <c r="F31" s="98" t="s">
        <v>2098</v>
      </c>
      <c r="G31" s="98" t="s">
        <v>2099</v>
      </c>
      <c r="H31" s="98" t="s">
        <v>632</v>
      </c>
    </row>
    <row r="32" spans="1:8" ht="15" customHeight="1" x14ac:dyDescent="0.2">
      <c r="A32" s="108" t="s">
        <v>147</v>
      </c>
      <c r="B32" s="109" t="s">
        <v>36</v>
      </c>
      <c r="C32" s="98" t="s">
        <v>301</v>
      </c>
      <c r="D32" s="98" t="s">
        <v>2082</v>
      </c>
      <c r="E32" s="98" t="s">
        <v>2100</v>
      </c>
      <c r="F32" s="98" t="s">
        <v>2101</v>
      </c>
      <c r="G32" s="98" t="s">
        <v>2102</v>
      </c>
      <c r="H32" s="98" t="s">
        <v>2103</v>
      </c>
    </row>
    <row r="33" spans="1:8" ht="15" customHeight="1" x14ac:dyDescent="0.2">
      <c r="A33" s="108" t="s">
        <v>148</v>
      </c>
      <c r="B33" s="109" t="s">
        <v>37</v>
      </c>
      <c r="C33" s="98" t="s">
        <v>368</v>
      </c>
      <c r="D33" s="98" t="s">
        <v>303</v>
      </c>
      <c r="E33" s="98" t="s">
        <v>495</v>
      </c>
      <c r="F33" s="98" t="s">
        <v>2104</v>
      </c>
      <c r="G33" s="98" t="s">
        <v>2105</v>
      </c>
      <c r="H33" s="98" t="s">
        <v>375</v>
      </c>
    </row>
    <row r="34" spans="1:8" ht="15" customHeight="1" x14ac:dyDescent="0.2">
      <c r="A34" s="108" t="s">
        <v>149</v>
      </c>
      <c r="B34" s="109" t="s">
        <v>38</v>
      </c>
      <c r="C34" s="98" t="s">
        <v>368</v>
      </c>
      <c r="D34" s="98" t="s">
        <v>301</v>
      </c>
      <c r="E34" s="98" t="s">
        <v>392</v>
      </c>
      <c r="F34" s="98" t="s">
        <v>2106</v>
      </c>
      <c r="G34" s="98" t="s">
        <v>2107</v>
      </c>
      <c r="H34" s="98" t="s">
        <v>405</v>
      </c>
    </row>
    <row r="35" spans="1:8" ht="15" customHeight="1" x14ac:dyDescent="0.2">
      <c r="A35" s="108" t="s">
        <v>150</v>
      </c>
      <c r="B35" s="109" t="s">
        <v>39</v>
      </c>
      <c r="C35" s="98" t="s">
        <v>368</v>
      </c>
      <c r="D35" s="98" t="s">
        <v>2108</v>
      </c>
      <c r="E35" s="98" t="s">
        <v>2109</v>
      </c>
      <c r="F35" s="98" t="s">
        <v>2110</v>
      </c>
      <c r="G35" s="98" t="s">
        <v>1433</v>
      </c>
      <c r="H35" s="98" t="s">
        <v>2111</v>
      </c>
    </row>
    <row r="36" spans="1:8" ht="15" customHeight="1" x14ac:dyDescent="0.2">
      <c r="A36" s="108" t="s">
        <v>151</v>
      </c>
      <c r="B36" s="109" t="s">
        <v>40</v>
      </c>
      <c r="C36" s="98" t="s">
        <v>313</v>
      </c>
      <c r="D36" s="98" t="s">
        <v>406</v>
      </c>
      <c r="E36" s="98" t="s">
        <v>314</v>
      </c>
      <c r="F36" s="98" t="s">
        <v>314</v>
      </c>
      <c r="G36" s="98" t="s">
        <v>314</v>
      </c>
      <c r="H36" s="98" t="s">
        <v>315</v>
      </c>
    </row>
    <row r="37" spans="1:8" ht="15" customHeight="1" x14ac:dyDescent="0.2">
      <c r="A37" s="108" t="s">
        <v>152</v>
      </c>
      <c r="B37" s="109" t="s">
        <v>41</v>
      </c>
      <c r="C37" s="98" t="s">
        <v>313</v>
      </c>
      <c r="D37" s="98" t="s">
        <v>303</v>
      </c>
      <c r="E37" s="98" t="s">
        <v>314</v>
      </c>
      <c r="F37" s="98" t="s">
        <v>314</v>
      </c>
      <c r="G37" s="98" t="s">
        <v>314</v>
      </c>
      <c r="H37" s="98" t="s">
        <v>315</v>
      </c>
    </row>
    <row r="38" spans="1:8" ht="15" customHeight="1" x14ac:dyDescent="0.2">
      <c r="A38" s="108" t="s">
        <v>153</v>
      </c>
      <c r="B38" s="109" t="s">
        <v>42</v>
      </c>
      <c r="C38" s="98" t="s">
        <v>304</v>
      </c>
      <c r="D38" s="98" t="s">
        <v>546</v>
      </c>
      <c r="E38" s="98" t="s">
        <v>2112</v>
      </c>
      <c r="F38" s="98" t="s">
        <v>2113</v>
      </c>
      <c r="G38" s="98" t="s">
        <v>2114</v>
      </c>
      <c r="H38" s="98" t="s">
        <v>2115</v>
      </c>
    </row>
    <row r="39" spans="1:8" ht="15" customHeight="1" x14ac:dyDescent="0.2">
      <c r="A39" s="108" t="s">
        <v>154</v>
      </c>
      <c r="B39" s="109" t="s">
        <v>43</v>
      </c>
      <c r="C39" s="98" t="s">
        <v>313</v>
      </c>
      <c r="D39" s="98" t="s">
        <v>325</v>
      </c>
      <c r="E39" s="98" t="s">
        <v>314</v>
      </c>
      <c r="F39" s="98" t="s">
        <v>314</v>
      </c>
      <c r="G39" s="98" t="s">
        <v>314</v>
      </c>
      <c r="H39" s="98" t="s">
        <v>315</v>
      </c>
    </row>
    <row r="40" spans="1:8" ht="15" customHeight="1" x14ac:dyDescent="0.2">
      <c r="A40" s="108" t="s">
        <v>155</v>
      </c>
      <c r="B40" s="109" t="s">
        <v>44</v>
      </c>
      <c r="C40" s="98" t="s">
        <v>313</v>
      </c>
      <c r="D40" s="98" t="s">
        <v>325</v>
      </c>
      <c r="E40" s="98" t="s">
        <v>314</v>
      </c>
      <c r="F40" s="98" t="s">
        <v>314</v>
      </c>
      <c r="G40" s="98" t="s">
        <v>314</v>
      </c>
      <c r="H40" s="98" t="s">
        <v>315</v>
      </c>
    </row>
    <row r="41" spans="1:8" ht="15" customHeight="1" x14ac:dyDescent="0.2">
      <c r="A41" s="108" t="s">
        <v>156</v>
      </c>
      <c r="B41" s="109" t="s">
        <v>45</v>
      </c>
      <c r="C41" s="98" t="s">
        <v>313</v>
      </c>
      <c r="D41" s="98" t="s">
        <v>376</v>
      </c>
      <c r="E41" s="98" t="s">
        <v>314</v>
      </c>
      <c r="F41" s="98" t="s">
        <v>314</v>
      </c>
      <c r="G41" s="98" t="s">
        <v>314</v>
      </c>
      <c r="H41" s="98" t="s">
        <v>315</v>
      </c>
    </row>
    <row r="42" spans="1:8" ht="15" customHeight="1" x14ac:dyDescent="0.2">
      <c r="A42" s="108" t="s">
        <v>157</v>
      </c>
      <c r="B42" s="109" t="s">
        <v>46</v>
      </c>
      <c r="C42" s="98" t="s">
        <v>368</v>
      </c>
      <c r="D42" s="98" t="s">
        <v>1199</v>
      </c>
      <c r="E42" s="98" t="s">
        <v>2116</v>
      </c>
      <c r="F42" s="98" t="s">
        <v>314</v>
      </c>
      <c r="G42" s="98" t="s">
        <v>314</v>
      </c>
      <c r="H42" s="98" t="s">
        <v>315</v>
      </c>
    </row>
    <row r="43" spans="1:8" ht="15" customHeight="1" x14ac:dyDescent="0.2">
      <c r="A43" s="108" t="s">
        <v>158</v>
      </c>
      <c r="B43" s="109" t="s">
        <v>47</v>
      </c>
      <c r="C43" s="98" t="s">
        <v>313</v>
      </c>
      <c r="D43" s="98" t="s">
        <v>327</v>
      </c>
      <c r="E43" s="98" t="s">
        <v>314</v>
      </c>
      <c r="F43" s="98" t="s">
        <v>314</v>
      </c>
      <c r="G43" s="98" t="s">
        <v>314</v>
      </c>
      <c r="H43" s="98" t="s">
        <v>315</v>
      </c>
    </row>
    <row r="44" spans="1:8" ht="15" customHeight="1" x14ac:dyDescent="0.2">
      <c r="A44" s="108" t="s">
        <v>159</v>
      </c>
      <c r="B44" s="109" t="s">
        <v>48</v>
      </c>
      <c r="C44" s="98" t="s">
        <v>304</v>
      </c>
      <c r="D44" s="98" t="s">
        <v>546</v>
      </c>
      <c r="E44" s="98" t="s">
        <v>2112</v>
      </c>
      <c r="F44" s="98" t="s">
        <v>2113</v>
      </c>
      <c r="G44" s="98" t="s">
        <v>2117</v>
      </c>
      <c r="H44" s="98" t="s">
        <v>572</v>
      </c>
    </row>
    <row r="45" spans="1:8" ht="15" customHeight="1" x14ac:dyDescent="0.2">
      <c r="A45" s="108" t="s">
        <v>160</v>
      </c>
      <c r="B45" s="109" t="s">
        <v>49</v>
      </c>
      <c r="C45" s="98" t="s">
        <v>336</v>
      </c>
      <c r="D45" s="98" t="s">
        <v>376</v>
      </c>
      <c r="E45" s="98" t="s">
        <v>495</v>
      </c>
      <c r="F45" s="98" t="s">
        <v>2104</v>
      </c>
      <c r="G45" s="98" t="s">
        <v>2118</v>
      </c>
      <c r="H45" s="98" t="s">
        <v>629</v>
      </c>
    </row>
    <row r="46" spans="1:8" ht="15" customHeight="1" x14ac:dyDescent="0.2">
      <c r="A46" s="108" t="s">
        <v>161</v>
      </c>
      <c r="B46" s="109" t="s">
        <v>50</v>
      </c>
      <c r="C46" s="98" t="s">
        <v>313</v>
      </c>
      <c r="D46" s="98" t="s">
        <v>328</v>
      </c>
      <c r="E46" s="98" t="s">
        <v>314</v>
      </c>
      <c r="F46" s="98" t="s">
        <v>314</v>
      </c>
      <c r="G46" s="98" t="s">
        <v>314</v>
      </c>
      <c r="H46" s="98" t="s">
        <v>315</v>
      </c>
    </row>
    <row r="47" spans="1:8" ht="15" customHeight="1" x14ac:dyDescent="0.2">
      <c r="A47" s="108" t="s">
        <v>162</v>
      </c>
      <c r="B47" s="109" t="s">
        <v>51</v>
      </c>
      <c r="C47" s="98" t="s">
        <v>313</v>
      </c>
      <c r="D47" s="98" t="s">
        <v>337</v>
      </c>
      <c r="E47" s="98" t="s">
        <v>314</v>
      </c>
      <c r="F47" s="98" t="s">
        <v>314</v>
      </c>
      <c r="G47" s="98" t="s">
        <v>314</v>
      </c>
      <c r="H47" s="98" t="s">
        <v>315</v>
      </c>
    </row>
    <row r="48" spans="1:8" ht="15" customHeight="1" x14ac:dyDescent="0.2">
      <c r="A48" s="108" t="s">
        <v>163</v>
      </c>
      <c r="B48" s="109" t="s">
        <v>52</v>
      </c>
      <c r="C48" s="98" t="s">
        <v>313</v>
      </c>
      <c r="D48" s="98" t="s">
        <v>328</v>
      </c>
      <c r="E48" s="98" t="s">
        <v>314</v>
      </c>
      <c r="F48" s="98" t="s">
        <v>314</v>
      </c>
      <c r="G48" s="98" t="s">
        <v>314</v>
      </c>
      <c r="H48" s="98" t="s">
        <v>315</v>
      </c>
    </row>
    <row r="49" spans="1:8" ht="15" customHeight="1" x14ac:dyDescent="0.2">
      <c r="A49" s="108" t="s">
        <v>164</v>
      </c>
      <c r="B49" s="109" t="s">
        <v>53</v>
      </c>
      <c r="C49" s="98" t="s">
        <v>304</v>
      </c>
      <c r="D49" s="98" t="s">
        <v>1315</v>
      </c>
      <c r="E49" s="98" t="s">
        <v>2119</v>
      </c>
      <c r="F49" s="98" t="s">
        <v>2120</v>
      </c>
      <c r="G49" s="98" t="s">
        <v>2121</v>
      </c>
      <c r="H49" s="98" t="s">
        <v>2122</v>
      </c>
    </row>
    <row r="50" spans="1:8" ht="15" customHeight="1" x14ac:dyDescent="0.2">
      <c r="A50" s="108" t="s">
        <v>165</v>
      </c>
      <c r="B50" s="109" t="s">
        <v>54</v>
      </c>
      <c r="C50" s="98" t="s">
        <v>313</v>
      </c>
      <c r="D50" s="98" t="s">
        <v>327</v>
      </c>
      <c r="E50" s="98" t="s">
        <v>314</v>
      </c>
      <c r="F50" s="98" t="s">
        <v>314</v>
      </c>
      <c r="G50" s="98" t="s">
        <v>314</v>
      </c>
      <c r="H50" s="98" t="s">
        <v>315</v>
      </c>
    </row>
    <row r="51" spans="1:8" ht="15" customHeight="1" x14ac:dyDescent="0.2">
      <c r="A51" s="108" t="s">
        <v>166</v>
      </c>
      <c r="B51" s="109" t="s">
        <v>55</v>
      </c>
      <c r="C51" s="98" t="s">
        <v>313</v>
      </c>
      <c r="D51" s="98" t="s">
        <v>326</v>
      </c>
      <c r="E51" s="98" t="s">
        <v>314</v>
      </c>
      <c r="F51" s="98" t="s">
        <v>314</v>
      </c>
      <c r="G51" s="98" t="s">
        <v>314</v>
      </c>
      <c r="H51" s="98" t="s">
        <v>315</v>
      </c>
    </row>
    <row r="52" spans="1:8" ht="15" customHeight="1" x14ac:dyDescent="0.2">
      <c r="A52" s="108" t="s">
        <v>167</v>
      </c>
      <c r="B52" s="109" t="s">
        <v>56</v>
      </c>
      <c r="C52" s="98" t="s">
        <v>302</v>
      </c>
      <c r="D52" s="98" t="s">
        <v>556</v>
      </c>
      <c r="E52" s="98" t="s">
        <v>2123</v>
      </c>
      <c r="F52" s="98" t="s">
        <v>2124</v>
      </c>
      <c r="G52" s="98" t="s">
        <v>2125</v>
      </c>
      <c r="H52" s="98" t="s">
        <v>2126</v>
      </c>
    </row>
    <row r="53" spans="1:8" ht="15" customHeight="1" x14ac:dyDescent="0.2">
      <c r="A53" s="108" t="s">
        <v>168</v>
      </c>
      <c r="B53" s="109" t="s">
        <v>57</v>
      </c>
      <c r="C53" s="98" t="s">
        <v>301</v>
      </c>
      <c r="D53" s="98" t="s">
        <v>549</v>
      </c>
      <c r="E53" s="98" t="s">
        <v>550</v>
      </c>
      <c r="F53" s="98" t="s">
        <v>2127</v>
      </c>
      <c r="G53" s="98" t="s">
        <v>2128</v>
      </c>
      <c r="H53" s="98" t="s">
        <v>2040</v>
      </c>
    </row>
    <row r="54" spans="1:8" ht="15" customHeight="1" x14ac:dyDescent="0.2">
      <c r="A54" s="108" t="s">
        <v>169</v>
      </c>
      <c r="B54" s="109" t="s">
        <v>58</v>
      </c>
      <c r="C54" s="98" t="s">
        <v>313</v>
      </c>
      <c r="D54" s="98" t="s">
        <v>326</v>
      </c>
      <c r="E54" s="98" t="s">
        <v>314</v>
      </c>
      <c r="F54" s="98" t="s">
        <v>314</v>
      </c>
      <c r="G54" s="98" t="s">
        <v>314</v>
      </c>
      <c r="H54" s="98" t="s">
        <v>315</v>
      </c>
    </row>
    <row r="55" spans="1:8" ht="15" customHeight="1" x14ac:dyDescent="0.2">
      <c r="A55" s="108" t="s">
        <v>170</v>
      </c>
      <c r="B55" s="109" t="s">
        <v>59</v>
      </c>
      <c r="C55" s="98" t="s">
        <v>313</v>
      </c>
      <c r="D55" s="98" t="s">
        <v>337</v>
      </c>
      <c r="E55" s="98" t="s">
        <v>314</v>
      </c>
      <c r="F55" s="98" t="s">
        <v>314</v>
      </c>
      <c r="G55" s="98" t="s">
        <v>314</v>
      </c>
      <c r="H55" s="98" t="s">
        <v>315</v>
      </c>
    </row>
    <row r="56" spans="1:8" ht="15" customHeight="1" x14ac:dyDescent="0.2">
      <c r="A56" s="108" t="s">
        <v>171</v>
      </c>
      <c r="B56" s="109" t="s">
        <v>60</v>
      </c>
      <c r="C56" s="98" t="s">
        <v>313</v>
      </c>
      <c r="D56" s="98" t="s">
        <v>304</v>
      </c>
      <c r="E56" s="98" t="s">
        <v>314</v>
      </c>
      <c r="F56" s="98" t="s">
        <v>314</v>
      </c>
      <c r="G56" s="98" t="s">
        <v>314</v>
      </c>
      <c r="H56" s="98" t="s">
        <v>315</v>
      </c>
    </row>
    <row r="57" spans="1:8" ht="15" customHeight="1" x14ac:dyDescent="0.2">
      <c r="A57" s="108" t="s">
        <v>172</v>
      </c>
      <c r="B57" s="109" t="s">
        <v>61</v>
      </c>
      <c r="C57" s="98" t="s">
        <v>368</v>
      </c>
      <c r="D57" s="98" t="s">
        <v>883</v>
      </c>
      <c r="E57" s="98" t="s">
        <v>2083</v>
      </c>
      <c r="F57" s="98" t="s">
        <v>2084</v>
      </c>
      <c r="G57" s="98" t="s">
        <v>2129</v>
      </c>
      <c r="H57" s="98" t="s">
        <v>2086</v>
      </c>
    </row>
    <row r="58" spans="1:8" ht="15" customHeight="1" x14ac:dyDescent="0.2">
      <c r="A58" s="108" t="s">
        <v>173</v>
      </c>
      <c r="B58" s="109" t="s">
        <v>62</v>
      </c>
      <c r="C58" s="98" t="s">
        <v>302</v>
      </c>
      <c r="D58" s="98" t="s">
        <v>316</v>
      </c>
      <c r="E58" s="98" t="s">
        <v>2130</v>
      </c>
      <c r="F58" s="98" t="s">
        <v>2131</v>
      </c>
      <c r="G58" s="98" t="s">
        <v>2132</v>
      </c>
      <c r="H58" s="98" t="s">
        <v>2040</v>
      </c>
    </row>
    <row r="59" spans="1:8" ht="25.9" customHeight="1" x14ac:dyDescent="0.2">
      <c r="A59" s="108" t="s">
        <v>174</v>
      </c>
      <c r="B59" s="109" t="s">
        <v>63</v>
      </c>
      <c r="C59" s="98" t="s">
        <v>313</v>
      </c>
      <c r="D59" s="98" t="s">
        <v>313</v>
      </c>
      <c r="E59" s="98" t="s">
        <v>314</v>
      </c>
      <c r="F59" s="98" t="s">
        <v>314</v>
      </c>
      <c r="G59" s="98" t="s">
        <v>314</v>
      </c>
      <c r="H59" s="98" t="s">
        <v>315</v>
      </c>
    </row>
    <row r="60" spans="1:8" ht="38.1" customHeight="1" x14ac:dyDescent="0.2">
      <c r="A60" s="108" t="s">
        <v>175</v>
      </c>
      <c r="B60" s="109" t="s">
        <v>64</v>
      </c>
      <c r="C60" s="98" t="s">
        <v>368</v>
      </c>
      <c r="D60" s="98" t="s">
        <v>316</v>
      </c>
      <c r="E60" s="98" t="s">
        <v>617</v>
      </c>
      <c r="F60" s="98" t="s">
        <v>2133</v>
      </c>
      <c r="G60" s="98" t="s">
        <v>2134</v>
      </c>
      <c r="H60" s="98" t="s">
        <v>591</v>
      </c>
    </row>
    <row r="61" spans="1:8" ht="25.9" customHeight="1" x14ac:dyDescent="0.2">
      <c r="A61" s="108" t="s">
        <v>176</v>
      </c>
      <c r="B61" s="109" t="s">
        <v>65</v>
      </c>
      <c r="C61" s="98" t="s">
        <v>302</v>
      </c>
      <c r="D61" s="98" t="s">
        <v>664</v>
      </c>
      <c r="E61" s="98" t="s">
        <v>2135</v>
      </c>
      <c r="F61" s="98" t="s">
        <v>2136</v>
      </c>
      <c r="G61" s="98" t="s">
        <v>2136</v>
      </c>
      <c r="H61" s="98" t="s">
        <v>2137</v>
      </c>
    </row>
    <row r="62" spans="1:8" ht="25.9" customHeight="1" x14ac:dyDescent="0.2">
      <c r="A62" s="108" t="s">
        <v>177</v>
      </c>
      <c r="B62" s="109" t="s">
        <v>66</v>
      </c>
      <c r="C62" s="98" t="s">
        <v>368</v>
      </c>
      <c r="D62" s="98" t="s">
        <v>302</v>
      </c>
      <c r="E62" s="98" t="s">
        <v>338</v>
      </c>
      <c r="F62" s="98" t="s">
        <v>2138</v>
      </c>
      <c r="G62" s="98" t="s">
        <v>2138</v>
      </c>
      <c r="H62" s="98" t="s">
        <v>2139</v>
      </c>
    </row>
    <row r="63" spans="1:8" ht="38.1" customHeight="1" x14ac:dyDescent="0.2">
      <c r="A63" s="108" t="s">
        <v>178</v>
      </c>
      <c r="B63" s="109" t="s">
        <v>67</v>
      </c>
      <c r="C63" s="98" t="s">
        <v>368</v>
      </c>
      <c r="D63" s="98" t="s">
        <v>304</v>
      </c>
      <c r="E63" s="98" t="s">
        <v>369</v>
      </c>
      <c r="F63" s="98" t="s">
        <v>2140</v>
      </c>
      <c r="G63" s="98" t="s">
        <v>2140</v>
      </c>
      <c r="H63" s="98" t="s">
        <v>2141</v>
      </c>
    </row>
    <row r="64" spans="1:8" ht="25.9" customHeight="1" x14ac:dyDescent="0.2">
      <c r="A64" s="108" t="s">
        <v>179</v>
      </c>
      <c r="B64" s="109" t="s">
        <v>68</v>
      </c>
      <c r="C64" s="98" t="s">
        <v>313</v>
      </c>
      <c r="D64" s="98" t="s">
        <v>368</v>
      </c>
      <c r="E64" s="98" t="s">
        <v>314</v>
      </c>
      <c r="F64" s="98" t="s">
        <v>314</v>
      </c>
      <c r="G64" s="98" t="s">
        <v>314</v>
      </c>
      <c r="H64" s="98" t="s">
        <v>315</v>
      </c>
    </row>
    <row r="65" spans="1:8" ht="15" customHeight="1" x14ac:dyDescent="0.2">
      <c r="A65" s="108" t="s">
        <v>180</v>
      </c>
      <c r="B65" s="109" t="s">
        <v>69</v>
      </c>
      <c r="C65" s="98"/>
      <c r="D65" s="98"/>
      <c r="E65" s="98"/>
      <c r="F65" s="98"/>
      <c r="G65" s="98"/>
      <c r="H65" s="98"/>
    </row>
    <row r="66" spans="1:8" ht="25.9" customHeight="1" x14ac:dyDescent="0.2">
      <c r="A66" s="108" t="s">
        <v>181</v>
      </c>
      <c r="B66" s="109" t="s">
        <v>70</v>
      </c>
      <c r="C66" s="98" t="s">
        <v>313</v>
      </c>
      <c r="D66" s="98" t="s">
        <v>368</v>
      </c>
      <c r="E66" s="98" t="s">
        <v>314</v>
      </c>
      <c r="F66" s="98" t="s">
        <v>314</v>
      </c>
      <c r="G66" s="98" t="s">
        <v>314</v>
      </c>
      <c r="H66" s="98" t="s">
        <v>315</v>
      </c>
    </row>
    <row r="67" spans="1:8" ht="15" customHeight="1" x14ac:dyDescent="0.2">
      <c r="A67" s="108" t="s">
        <v>182</v>
      </c>
      <c r="B67" s="109" t="s">
        <v>71</v>
      </c>
      <c r="C67" s="98" t="s">
        <v>313</v>
      </c>
      <c r="D67" s="98" t="s">
        <v>313</v>
      </c>
      <c r="E67" s="98" t="s">
        <v>314</v>
      </c>
      <c r="F67" s="98" t="s">
        <v>314</v>
      </c>
      <c r="G67" s="98" t="s">
        <v>314</v>
      </c>
      <c r="H67" s="98" t="s">
        <v>315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7" right="0.7" top="0.75" bottom="0.75" header="0.3" footer="0.3"/>
  <pageSetup paperSize="9" scale="6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="160" zoomScaleNormal="100" zoomScaleSheetLayoutView="16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B34" sqref="B34"/>
    </sheetView>
  </sheetViews>
  <sheetFormatPr defaultColWidth="9.33203125" defaultRowHeight="15" x14ac:dyDescent="0.25"/>
  <cols>
    <col min="1" max="1" width="8.33203125" style="84" customWidth="1"/>
    <col min="2" max="2" width="30.6640625" style="112" customWidth="1"/>
    <col min="3" max="3" width="22.5" style="84" customWidth="1"/>
    <col min="4" max="4" width="19.6640625" style="84" customWidth="1"/>
    <col min="5" max="5" width="26.6640625" style="84" customWidth="1"/>
    <col min="6" max="6" width="12.1640625" style="101" customWidth="1"/>
    <col min="7" max="7" width="17.33203125" style="102" customWidth="1"/>
    <col min="8" max="8" width="15.6640625" style="102" customWidth="1"/>
    <col min="9" max="9" width="12.1640625" style="102" customWidth="1"/>
    <col min="10" max="16384" width="9.33203125" style="30"/>
  </cols>
  <sheetData>
    <row r="1" spans="1:9" s="83" customFormat="1" ht="51" customHeight="1" x14ac:dyDescent="0.25">
      <c r="F1" s="393" t="s">
        <v>3484</v>
      </c>
      <c r="G1" s="393"/>
      <c r="H1" s="393"/>
    </row>
    <row r="2" spans="1:9" s="83" customFormat="1" ht="59.45" customHeight="1" x14ac:dyDescent="0.2">
      <c r="A2" s="496" t="s">
        <v>514</v>
      </c>
      <c r="B2" s="496"/>
      <c r="C2" s="496"/>
      <c r="D2" s="496"/>
      <c r="E2" s="496"/>
      <c r="F2" s="496"/>
      <c r="G2" s="496"/>
      <c r="H2" s="496"/>
    </row>
    <row r="3" spans="1:9" s="84" customFormat="1" ht="36" customHeight="1" x14ac:dyDescent="0.2">
      <c r="A3" s="509" t="s">
        <v>515</v>
      </c>
      <c r="B3" s="509"/>
      <c r="C3" s="509"/>
      <c r="D3" s="509"/>
      <c r="E3" s="509"/>
      <c r="F3" s="509"/>
      <c r="G3" s="509"/>
      <c r="H3" s="509"/>
    </row>
    <row r="4" spans="1:9" s="155" customFormat="1" ht="88.7" customHeight="1" x14ac:dyDescent="0.2">
      <c r="A4" s="517" t="s">
        <v>114</v>
      </c>
      <c r="B4" s="497" t="s">
        <v>287</v>
      </c>
      <c r="C4" s="158" t="s">
        <v>516</v>
      </c>
      <c r="D4" s="158" t="s">
        <v>517</v>
      </c>
      <c r="E4" s="158" t="s">
        <v>518</v>
      </c>
      <c r="F4" s="158" t="s">
        <v>291</v>
      </c>
      <c r="G4" s="154" t="s">
        <v>519</v>
      </c>
      <c r="H4" s="154" t="s">
        <v>295</v>
      </c>
    </row>
    <row r="5" spans="1:9" s="155" customFormat="1" ht="22.5" x14ac:dyDescent="0.2">
      <c r="A5" s="518"/>
      <c r="B5" s="499"/>
      <c r="C5" s="514" t="s">
        <v>298</v>
      </c>
      <c r="D5" s="514"/>
      <c r="E5" s="514"/>
      <c r="F5" s="514"/>
      <c r="G5" s="514"/>
      <c r="H5" s="156" t="s">
        <v>299</v>
      </c>
    </row>
    <row r="6" spans="1:9" s="107" customFormat="1" x14ac:dyDescent="0.25">
      <c r="A6" s="104"/>
      <c r="B6" s="105" t="s">
        <v>300</v>
      </c>
      <c r="C6" s="106" t="s">
        <v>301</v>
      </c>
      <c r="D6" s="106" t="s">
        <v>1460</v>
      </c>
      <c r="E6" s="93">
        <v>1.4E-3</v>
      </c>
      <c r="F6" s="106" t="s">
        <v>2042</v>
      </c>
      <c r="G6" s="106" t="s">
        <v>932</v>
      </c>
      <c r="H6" s="106" t="s">
        <v>932</v>
      </c>
    </row>
    <row r="7" spans="1:9" ht="26.25" x14ac:dyDescent="0.25">
      <c r="A7" s="108" t="s">
        <v>122</v>
      </c>
      <c r="B7" s="109" t="s">
        <v>11</v>
      </c>
      <c r="C7" s="98" t="s">
        <v>313</v>
      </c>
      <c r="D7" s="98" t="s">
        <v>303</v>
      </c>
      <c r="E7" s="110">
        <v>0</v>
      </c>
      <c r="F7" s="98" t="s">
        <v>314</v>
      </c>
      <c r="G7" s="98" t="s">
        <v>314</v>
      </c>
      <c r="H7" s="98" t="s">
        <v>315</v>
      </c>
      <c r="I7" s="111"/>
    </row>
    <row r="8" spans="1:9" ht="26.25" x14ac:dyDescent="0.25">
      <c r="A8" s="108" t="s">
        <v>123</v>
      </c>
      <c r="B8" s="109" t="s">
        <v>12</v>
      </c>
      <c r="C8" s="98" t="s">
        <v>313</v>
      </c>
      <c r="D8" s="98" t="s">
        <v>313</v>
      </c>
      <c r="E8" s="110">
        <v>0</v>
      </c>
      <c r="F8" s="98" t="s">
        <v>314</v>
      </c>
      <c r="G8" s="98" t="s">
        <v>314</v>
      </c>
      <c r="H8" s="98" t="s">
        <v>315</v>
      </c>
      <c r="I8" s="111"/>
    </row>
    <row r="9" spans="1:9" x14ac:dyDescent="0.25">
      <c r="A9" s="108" t="s">
        <v>124</v>
      </c>
      <c r="B9" s="109" t="s">
        <v>13</v>
      </c>
      <c r="C9" s="98" t="s">
        <v>368</v>
      </c>
      <c r="D9" s="98" t="s">
        <v>1199</v>
      </c>
      <c r="E9" s="110">
        <v>3.3300000000000003E-2</v>
      </c>
      <c r="F9" s="98" t="s">
        <v>2043</v>
      </c>
      <c r="G9" s="98" t="s">
        <v>2043</v>
      </c>
      <c r="H9" s="98" t="s">
        <v>1299</v>
      </c>
      <c r="I9" s="111"/>
    </row>
    <row r="10" spans="1:9" x14ac:dyDescent="0.25">
      <c r="A10" s="108" t="s">
        <v>125</v>
      </c>
      <c r="B10" s="109" t="s">
        <v>14</v>
      </c>
      <c r="C10" s="98" t="s">
        <v>313</v>
      </c>
      <c r="D10" s="98" t="s">
        <v>1652</v>
      </c>
      <c r="E10" s="110">
        <v>0</v>
      </c>
      <c r="F10" s="98" t="s">
        <v>314</v>
      </c>
      <c r="G10" s="98" t="s">
        <v>314</v>
      </c>
      <c r="H10" s="98" t="s">
        <v>315</v>
      </c>
      <c r="I10" s="111"/>
    </row>
    <row r="11" spans="1:9" x14ac:dyDescent="0.25">
      <c r="A11" s="108" t="s">
        <v>126</v>
      </c>
      <c r="B11" s="109" t="s">
        <v>15</v>
      </c>
      <c r="C11" s="98" t="s">
        <v>313</v>
      </c>
      <c r="D11" s="98" t="s">
        <v>531</v>
      </c>
      <c r="E11" s="110">
        <v>0</v>
      </c>
      <c r="F11" s="98" t="s">
        <v>314</v>
      </c>
      <c r="G11" s="98" t="s">
        <v>314</v>
      </c>
      <c r="H11" s="98" t="s">
        <v>315</v>
      </c>
      <c r="I11" s="111"/>
    </row>
    <row r="12" spans="1:9" x14ac:dyDescent="0.25">
      <c r="A12" s="108" t="s">
        <v>127</v>
      </c>
      <c r="B12" s="109" t="s">
        <v>16</v>
      </c>
      <c r="C12" s="98" t="s">
        <v>313</v>
      </c>
      <c r="D12" s="98" t="s">
        <v>573</v>
      </c>
      <c r="E12" s="110">
        <v>0</v>
      </c>
      <c r="F12" s="98" t="s">
        <v>314</v>
      </c>
      <c r="G12" s="98" t="s">
        <v>314</v>
      </c>
      <c r="H12" s="98" t="s">
        <v>315</v>
      </c>
      <c r="I12" s="111"/>
    </row>
    <row r="13" spans="1:9" x14ac:dyDescent="0.25">
      <c r="A13" s="108" t="s">
        <v>128</v>
      </c>
      <c r="B13" s="109" t="s">
        <v>17</v>
      </c>
      <c r="C13" s="98" t="s">
        <v>313</v>
      </c>
      <c r="D13" s="98" t="s">
        <v>313</v>
      </c>
      <c r="E13" s="110">
        <v>0</v>
      </c>
      <c r="F13" s="98" t="s">
        <v>314</v>
      </c>
      <c r="G13" s="98" t="s">
        <v>314</v>
      </c>
      <c r="H13" s="98" t="s">
        <v>315</v>
      </c>
      <c r="I13" s="111"/>
    </row>
    <row r="14" spans="1:9" ht="26.25" x14ac:dyDescent="0.25">
      <c r="A14" s="108" t="s">
        <v>129</v>
      </c>
      <c r="B14" s="109" t="s">
        <v>18</v>
      </c>
      <c r="C14" s="98" t="s">
        <v>336</v>
      </c>
      <c r="D14" s="98" t="s">
        <v>526</v>
      </c>
      <c r="E14" s="110">
        <v>5.1700000000000003E-2</v>
      </c>
      <c r="F14" s="98" t="s">
        <v>527</v>
      </c>
      <c r="G14" s="98" t="s">
        <v>528</v>
      </c>
      <c r="H14" s="98" t="s">
        <v>529</v>
      </c>
      <c r="I14" s="111"/>
    </row>
    <row r="15" spans="1:9" x14ac:dyDescent="0.25">
      <c r="A15" s="108" t="s">
        <v>130</v>
      </c>
      <c r="B15" s="109" t="s">
        <v>19</v>
      </c>
      <c r="C15" s="98" t="s">
        <v>313</v>
      </c>
      <c r="D15" s="98" t="s">
        <v>531</v>
      </c>
      <c r="E15" s="110">
        <v>0</v>
      </c>
      <c r="F15" s="98" t="s">
        <v>314</v>
      </c>
      <c r="G15" s="98" t="s">
        <v>314</v>
      </c>
      <c r="H15" s="98" t="s">
        <v>315</v>
      </c>
      <c r="I15" s="111"/>
    </row>
    <row r="16" spans="1:9" x14ac:dyDescent="0.25">
      <c r="A16" s="108" t="s">
        <v>131</v>
      </c>
      <c r="B16" s="109" t="s">
        <v>20</v>
      </c>
      <c r="C16" s="98" t="s">
        <v>313</v>
      </c>
      <c r="D16" s="98" t="s">
        <v>327</v>
      </c>
      <c r="E16" s="110">
        <v>0</v>
      </c>
      <c r="F16" s="98" t="s">
        <v>314</v>
      </c>
      <c r="G16" s="98" t="s">
        <v>314</v>
      </c>
      <c r="H16" s="98" t="s">
        <v>315</v>
      </c>
      <c r="I16" s="111"/>
    </row>
    <row r="17" spans="1:9" x14ac:dyDescent="0.25">
      <c r="A17" s="108" t="s">
        <v>132</v>
      </c>
      <c r="B17" s="109" t="s">
        <v>21</v>
      </c>
      <c r="C17" s="98" t="s">
        <v>313</v>
      </c>
      <c r="D17" s="98" t="s">
        <v>531</v>
      </c>
      <c r="E17" s="110">
        <v>0</v>
      </c>
      <c r="F17" s="98" t="s">
        <v>314</v>
      </c>
      <c r="G17" s="98" t="s">
        <v>314</v>
      </c>
      <c r="H17" s="98" t="s">
        <v>315</v>
      </c>
      <c r="I17" s="111"/>
    </row>
    <row r="18" spans="1:9" x14ac:dyDescent="0.25">
      <c r="A18" s="108" t="s">
        <v>133</v>
      </c>
      <c r="B18" s="109" t="s">
        <v>22</v>
      </c>
      <c r="C18" s="98" t="s">
        <v>313</v>
      </c>
      <c r="D18" s="98" t="s">
        <v>613</v>
      </c>
      <c r="E18" s="110">
        <v>0</v>
      </c>
      <c r="F18" s="98" t="s">
        <v>314</v>
      </c>
      <c r="G18" s="98" t="s">
        <v>314</v>
      </c>
      <c r="H18" s="98" t="s">
        <v>315</v>
      </c>
      <c r="I18" s="111"/>
    </row>
    <row r="19" spans="1:9" x14ac:dyDescent="0.25">
      <c r="A19" s="108" t="s">
        <v>134</v>
      </c>
      <c r="B19" s="109" t="s">
        <v>23</v>
      </c>
      <c r="C19" s="98" t="s">
        <v>313</v>
      </c>
      <c r="D19" s="98" t="s">
        <v>313</v>
      </c>
      <c r="E19" s="110">
        <v>0</v>
      </c>
      <c r="F19" s="98" t="s">
        <v>314</v>
      </c>
      <c r="G19" s="98" t="s">
        <v>314</v>
      </c>
      <c r="H19" s="98" t="s">
        <v>315</v>
      </c>
      <c r="I19" s="111"/>
    </row>
    <row r="20" spans="1:9" ht="39" x14ac:dyDescent="0.25">
      <c r="A20" s="108" t="s">
        <v>135</v>
      </c>
      <c r="B20" s="109" t="s">
        <v>24</v>
      </c>
      <c r="C20" s="98" t="s">
        <v>313</v>
      </c>
      <c r="D20" s="98" t="s">
        <v>530</v>
      </c>
      <c r="E20" s="110">
        <v>0</v>
      </c>
      <c r="F20" s="98" t="s">
        <v>314</v>
      </c>
      <c r="G20" s="98" t="s">
        <v>314</v>
      </c>
      <c r="H20" s="98" t="s">
        <v>315</v>
      </c>
      <c r="I20" s="111"/>
    </row>
    <row r="21" spans="1:9" x14ac:dyDescent="0.25">
      <c r="A21" s="108" t="s">
        <v>136</v>
      </c>
      <c r="B21" s="109" t="s">
        <v>25</v>
      </c>
      <c r="C21" s="98" t="s">
        <v>313</v>
      </c>
      <c r="D21" s="98" t="s">
        <v>313</v>
      </c>
      <c r="E21" s="110">
        <v>0</v>
      </c>
      <c r="F21" s="98" t="s">
        <v>314</v>
      </c>
      <c r="G21" s="98" t="s">
        <v>314</v>
      </c>
      <c r="H21" s="98" t="s">
        <v>315</v>
      </c>
      <c r="I21" s="111"/>
    </row>
    <row r="22" spans="1:9" x14ac:dyDescent="0.25">
      <c r="A22" s="108" t="s">
        <v>137</v>
      </c>
      <c r="B22" s="109" t="s">
        <v>26</v>
      </c>
      <c r="C22" s="98" t="s">
        <v>313</v>
      </c>
      <c r="D22" s="98" t="s">
        <v>303</v>
      </c>
      <c r="E22" s="110">
        <v>0</v>
      </c>
      <c r="F22" s="98" t="s">
        <v>314</v>
      </c>
      <c r="G22" s="98" t="s">
        <v>314</v>
      </c>
      <c r="H22" s="98" t="s">
        <v>315</v>
      </c>
      <c r="I22" s="111"/>
    </row>
    <row r="23" spans="1:9" x14ac:dyDescent="0.25">
      <c r="A23" s="108" t="s">
        <v>138</v>
      </c>
      <c r="B23" s="109" t="s">
        <v>27</v>
      </c>
      <c r="C23" s="98" t="s">
        <v>313</v>
      </c>
      <c r="D23" s="98" t="s">
        <v>337</v>
      </c>
      <c r="E23" s="110">
        <v>0</v>
      </c>
      <c r="F23" s="98" t="s">
        <v>314</v>
      </c>
      <c r="G23" s="98" t="s">
        <v>314</v>
      </c>
      <c r="H23" s="98" t="s">
        <v>315</v>
      </c>
      <c r="I23" s="111"/>
    </row>
    <row r="24" spans="1:9" x14ac:dyDescent="0.25">
      <c r="A24" s="108" t="s">
        <v>139</v>
      </c>
      <c r="B24" s="109" t="s">
        <v>28</v>
      </c>
      <c r="C24" s="98" t="s">
        <v>313</v>
      </c>
      <c r="D24" s="98" t="s">
        <v>345</v>
      </c>
      <c r="E24" s="110">
        <v>0</v>
      </c>
      <c r="F24" s="98" t="s">
        <v>314</v>
      </c>
      <c r="G24" s="98" t="s">
        <v>314</v>
      </c>
      <c r="H24" s="98" t="s">
        <v>315</v>
      </c>
      <c r="I24" s="111"/>
    </row>
    <row r="25" spans="1:9" ht="39" x14ac:dyDescent="0.25">
      <c r="A25" s="108" t="s">
        <v>140</v>
      </c>
      <c r="B25" s="109" t="s">
        <v>29</v>
      </c>
      <c r="C25" s="98" t="s">
        <v>313</v>
      </c>
      <c r="D25" s="98" t="s">
        <v>278</v>
      </c>
      <c r="E25" s="110">
        <v>0</v>
      </c>
      <c r="F25" s="98" t="s">
        <v>314</v>
      </c>
      <c r="G25" s="98" t="s">
        <v>314</v>
      </c>
      <c r="H25" s="98" t="s">
        <v>315</v>
      </c>
      <c r="I25" s="111"/>
    </row>
    <row r="26" spans="1:9" x14ac:dyDescent="0.25">
      <c r="A26" s="108" t="s">
        <v>141</v>
      </c>
      <c r="B26" s="109" t="s">
        <v>30</v>
      </c>
      <c r="C26" s="98" t="s">
        <v>313</v>
      </c>
      <c r="D26" s="98" t="s">
        <v>301</v>
      </c>
      <c r="E26" s="110">
        <v>0</v>
      </c>
      <c r="F26" s="98" t="s">
        <v>314</v>
      </c>
      <c r="G26" s="98" t="s">
        <v>314</v>
      </c>
      <c r="H26" s="98" t="s">
        <v>315</v>
      </c>
      <c r="I26" s="111"/>
    </row>
    <row r="27" spans="1:9" x14ac:dyDescent="0.25">
      <c r="A27" s="108" t="s">
        <v>142</v>
      </c>
      <c r="B27" s="109" t="s">
        <v>31</v>
      </c>
      <c r="C27" s="98" t="s">
        <v>313</v>
      </c>
      <c r="D27" s="98" t="s">
        <v>325</v>
      </c>
      <c r="E27" s="110">
        <v>0</v>
      </c>
      <c r="F27" s="98" t="s">
        <v>314</v>
      </c>
      <c r="G27" s="98" t="s">
        <v>314</v>
      </c>
      <c r="H27" s="98" t="s">
        <v>315</v>
      </c>
      <c r="I27" s="111"/>
    </row>
    <row r="28" spans="1:9" x14ac:dyDescent="0.25">
      <c r="A28" s="108" t="s">
        <v>143</v>
      </c>
      <c r="B28" s="109" t="s">
        <v>32</v>
      </c>
      <c r="C28" s="98" t="s">
        <v>313</v>
      </c>
      <c r="D28" s="98" t="s">
        <v>303</v>
      </c>
      <c r="E28" s="110">
        <v>0</v>
      </c>
      <c r="F28" s="98" t="s">
        <v>314</v>
      </c>
      <c r="G28" s="98" t="s">
        <v>314</v>
      </c>
      <c r="H28" s="98" t="s">
        <v>315</v>
      </c>
      <c r="I28" s="111"/>
    </row>
    <row r="29" spans="1:9" x14ac:dyDescent="0.25">
      <c r="A29" s="108" t="s">
        <v>144</v>
      </c>
      <c r="B29" s="109" t="s">
        <v>33</v>
      </c>
      <c r="C29" s="98" t="s">
        <v>313</v>
      </c>
      <c r="D29" s="98" t="s">
        <v>327</v>
      </c>
      <c r="E29" s="110">
        <v>0</v>
      </c>
      <c r="F29" s="98" t="s">
        <v>314</v>
      </c>
      <c r="G29" s="98" t="s">
        <v>314</v>
      </c>
      <c r="H29" s="98" t="s">
        <v>315</v>
      </c>
      <c r="I29" s="111"/>
    </row>
    <row r="30" spans="1:9" x14ac:dyDescent="0.25">
      <c r="A30" s="108" t="s">
        <v>145</v>
      </c>
      <c r="B30" s="109" t="s">
        <v>34</v>
      </c>
      <c r="C30" s="98" t="s">
        <v>313</v>
      </c>
      <c r="D30" s="98" t="s">
        <v>325</v>
      </c>
      <c r="E30" s="110">
        <v>0</v>
      </c>
      <c r="F30" s="98" t="s">
        <v>314</v>
      </c>
      <c r="G30" s="98" t="s">
        <v>314</v>
      </c>
      <c r="H30" s="98" t="s">
        <v>315</v>
      </c>
      <c r="I30" s="111"/>
    </row>
    <row r="31" spans="1:9" x14ac:dyDescent="0.25">
      <c r="A31" s="108" t="s">
        <v>146</v>
      </c>
      <c r="B31" s="109" t="s">
        <v>35</v>
      </c>
      <c r="C31" s="98" t="s">
        <v>313</v>
      </c>
      <c r="D31" s="98" t="s">
        <v>336</v>
      </c>
      <c r="E31" s="110">
        <v>0</v>
      </c>
      <c r="F31" s="98" t="s">
        <v>314</v>
      </c>
      <c r="G31" s="98" t="s">
        <v>314</v>
      </c>
      <c r="H31" s="98" t="s">
        <v>315</v>
      </c>
      <c r="I31" s="111"/>
    </row>
    <row r="32" spans="1:9" x14ac:dyDescent="0.25">
      <c r="A32" s="108" t="s">
        <v>147</v>
      </c>
      <c r="B32" s="109" t="s">
        <v>36</v>
      </c>
      <c r="C32" s="98" t="s">
        <v>313</v>
      </c>
      <c r="D32" s="98" t="s">
        <v>532</v>
      </c>
      <c r="E32" s="110">
        <v>0</v>
      </c>
      <c r="F32" s="98" t="s">
        <v>314</v>
      </c>
      <c r="G32" s="98" t="s">
        <v>314</v>
      </c>
      <c r="H32" s="98" t="s">
        <v>315</v>
      </c>
      <c r="I32" s="111"/>
    </row>
    <row r="33" spans="1:9" x14ac:dyDescent="0.25">
      <c r="A33" s="108" t="s">
        <v>148</v>
      </c>
      <c r="B33" s="109" t="s">
        <v>37</v>
      </c>
      <c r="C33" s="98" t="s">
        <v>313</v>
      </c>
      <c r="D33" s="98" t="s">
        <v>336</v>
      </c>
      <c r="E33" s="110">
        <v>0</v>
      </c>
      <c r="F33" s="98" t="s">
        <v>314</v>
      </c>
      <c r="G33" s="98" t="s">
        <v>314</v>
      </c>
      <c r="H33" s="98" t="s">
        <v>315</v>
      </c>
      <c r="I33" s="111"/>
    </row>
    <row r="34" spans="1:9" x14ac:dyDescent="0.25">
      <c r="A34" s="108" t="s">
        <v>149</v>
      </c>
      <c r="B34" s="109" t="s">
        <v>38</v>
      </c>
      <c r="C34" s="98" t="s">
        <v>313</v>
      </c>
      <c r="D34" s="98" t="s">
        <v>304</v>
      </c>
      <c r="E34" s="110">
        <v>0</v>
      </c>
      <c r="F34" s="98" t="s">
        <v>314</v>
      </c>
      <c r="G34" s="98" t="s">
        <v>314</v>
      </c>
      <c r="H34" s="98" t="s">
        <v>315</v>
      </c>
      <c r="I34" s="111"/>
    </row>
    <row r="35" spans="1:9" x14ac:dyDescent="0.25">
      <c r="A35" s="108" t="s">
        <v>150</v>
      </c>
      <c r="B35" s="109" t="s">
        <v>39</v>
      </c>
      <c r="C35" s="98" t="s">
        <v>313</v>
      </c>
      <c r="D35" s="98" t="s">
        <v>336</v>
      </c>
      <c r="E35" s="110">
        <v>0</v>
      </c>
      <c r="F35" s="98" t="s">
        <v>314</v>
      </c>
      <c r="G35" s="98" t="s">
        <v>314</v>
      </c>
      <c r="H35" s="98" t="s">
        <v>315</v>
      </c>
      <c r="I35" s="111"/>
    </row>
    <row r="36" spans="1:9" x14ac:dyDescent="0.25">
      <c r="A36" s="108" t="s">
        <v>151</v>
      </c>
      <c r="B36" s="109" t="s">
        <v>40</v>
      </c>
      <c r="C36" s="98" t="s">
        <v>313</v>
      </c>
      <c r="D36" s="98" t="s">
        <v>368</v>
      </c>
      <c r="E36" s="110">
        <v>0</v>
      </c>
      <c r="F36" s="98" t="s">
        <v>314</v>
      </c>
      <c r="G36" s="98" t="s">
        <v>314</v>
      </c>
      <c r="H36" s="98" t="s">
        <v>315</v>
      </c>
      <c r="I36" s="111"/>
    </row>
    <row r="37" spans="1:9" x14ac:dyDescent="0.25">
      <c r="A37" s="108" t="s">
        <v>152</v>
      </c>
      <c r="B37" s="109" t="s">
        <v>41</v>
      </c>
      <c r="C37" s="98" t="s">
        <v>313</v>
      </c>
      <c r="D37" s="98" t="s">
        <v>304</v>
      </c>
      <c r="E37" s="110">
        <v>0</v>
      </c>
      <c r="F37" s="98" t="s">
        <v>314</v>
      </c>
      <c r="G37" s="98" t="s">
        <v>314</v>
      </c>
      <c r="H37" s="98" t="s">
        <v>315</v>
      </c>
      <c r="I37" s="111"/>
    </row>
    <row r="38" spans="1:9" x14ac:dyDescent="0.25">
      <c r="A38" s="108" t="s">
        <v>153</v>
      </c>
      <c r="B38" s="109" t="s">
        <v>42</v>
      </c>
      <c r="C38" s="98" t="s">
        <v>313</v>
      </c>
      <c r="D38" s="98" t="s">
        <v>303</v>
      </c>
      <c r="E38" s="110">
        <v>0</v>
      </c>
      <c r="F38" s="98" t="s">
        <v>314</v>
      </c>
      <c r="G38" s="98" t="s">
        <v>314</v>
      </c>
      <c r="H38" s="98" t="s">
        <v>315</v>
      </c>
      <c r="I38" s="111"/>
    </row>
    <row r="39" spans="1:9" x14ac:dyDescent="0.25">
      <c r="A39" s="108" t="s">
        <v>154</v>
      </c>
      <c r="B39" s="109" t="s">
        <v>43</v>
      </c>
      <c r="C39" s="98" t="s">
        <v>313</v>
      </c>
      <c r="D39" s="98" t="s">
        <v>368</v>
      </c>
      <c r="E39" s="110">
        <v>0</v>
      </c>
      <c r="F39" s="98" t="s">
        <v>314</v>
      </c>
      <c r="G39" s="98" t="s">
        <v>314</v>
      </c>
      <c r="H39" s="98" t="s">
        <v>315</v>
      </c>
      <c r="I39" s="111"/>
    </row>
    <row r="40" spans="1:9" x14ac:dyDescent="0.25">
      <c r="A40" s="108" t="s">
        <v>155</v>
      </c>
      <c r="B40" s="109" t="s">
        <v>44</v>
      </c>
      <c r="C40" s="98" t="s">
        <v>313</v>
      </c>
      <c r="D40" s="98" t="s">
        <v>301</v>
      </c>
      <c r="E40" s="110">
        <v>0</v>
      </c>
      <c r="F40" s="98" t="s">
        <v>314</v>
      </c>
      <c r="G40" s="98" t="s">
        <v>314</v>
      </c>
      <c r="H40" s="98" t="s">
        <v>315</v>
      </c>
      <c r="I40" s="111"/>
    </row>
    <row r="41" spans="1:9" x14ac:dyDescent="0.25">
      <c r="A41" s="108" t="s">
        <v>156</v>
      </c>
      <c r="B41" s="109" t="s">
        <v>45</v>
      </c>
      <c r="C41" s="98" t="s">
        <v>313</v>
      </c>
      <c r="D41" s="98" t="s">
        <v>328</v>
      </c>
      <c r="E41" s="110">
        <v>0</v>
      </c>
      <c r="F41" s="98" t="s">
        <v>314</v>
      </c>
      <c r="G41" s="98" t="s">
        <v>314</v>
      </c>
      <c r="H41" s="98" t="s">
        <v>315</v>
      </c>
      <c r="I41" s="111"/>
    </row>
    <row r="42" spans="1:9" x14ac:dyDescent="0.25">
      <c r="A42" s="108" t="s">
        <v>157</v>
      </c>
      <c r="B42" s="109" t="s">
        <v>46</v>
      </c>
      <c r="C42" s="98" t="s">
        <v>313</v>
      </c>
      <c r="D42" s="98" t="s">
        <v>337</v>
      </c>
      <c r="E42" s="110">
        <v>0</v>
      </c>
      <c r="F42" s="98" t="s">
        <v>314</v>
      </c>
      <c r="G42" s="98" t="s">
        <v>314</v>
      </c>
      <c r="H42" s="98" t="s">
        <v>315</v>
      </c>
      <c r="I42" s="111"/>
    </row>
    <row r="43" spans="1:9" x14ac:dyDescent="0.25">
      <c r="A43" s="108" t="s">
        <v>158</v>
      </c>
      <c r="B43" s="109" t="s">
        <v>47</v>
      </c>
      <c r="C43" s="98" t="s">
        <v>313</v>
      </c>
      <c r="D43" s="98" t="s">
        <v>303</v>
      </c>
      <c r="E43" s="110">
        <v>0</v>
      </c>
      <c r="F43" s="98" t="s">
        <v>314</v>
      </c>
      <c r="G43" s="98" t="s">
        <v>314</v>
      </c>
      <c r="H43" s="98" t="s">
        <v>315</v>
      </c>
      <c r="I43" s="111"/>
    </row>
    <row r="44" spans="1:9" x14ac:dyDescent="0.25">
      <c r="A44" s="108" t="s">
        <v>159</v>
      </c>
      <c r="B44" s="109" t="s">
        <v>48</v>
      </c>
      <c r="C44" s="98" t="s">
        <v>313</v>
      </c>
      <c r="D44" s="98" t="s">
        <v>353</v>
      </c>
      <c r="E44" s="110">
        <v>0</v>
      </c>
      <c r="F44" s="98" t="s">
        <v>314</v>
      </c>
      <c r="G44" s="98" t="s">
        <v>314</v>
      </c>
      <c r="H44" s="98" t="s">
        <v>315</v>
      </c>
      <c r="I44" s="111"/>
    </row>
    <row r="45" spans="1:9" x14ac:dyDescent="0.25">
      <c r="A45" s="108" t="s">
        <v>160</v>
      </c>
      <c r="B45" s="109" t="s">
        <v>49</v>
      </c>
      <c r="C45" s="98" t="s">
        <v>313</v>
      </c>
      <c r="D45" s="98" t="s">
        <v>304</v>
      </c>
      <c r="E45" s="110">
        <v>0</v>
      </c>
      <c r="F45" s="98" t="s">
        <v>314</v>
      </c>
      <c r="G45" s="98" t="s">
        <v>314</v>
      </c>
      <c r="H45" s="98" t="s">
        <v>315</v>
      </c>
      <c r="I45" s="111"/>
    </row>
    <row r="46" spans="1:9" x14ac:dyDescent="0.25">
      <c r="A46" s="108" t="s">
        <v>161</v>
      </c>
      <c r="B46" s="109" t="s">
        <v>50</v>
      </c>
      <c r="C46" s="98" t="s">
        <v>313</v>
      </c>
      <c r="D46" s="98" t="s">
        <v>326</v>
      </c>
      <c r="E46" s="110">
        <v>0</v>
      </c>
      <c r="F46" s="98" t="s">
        <v>314</v>
      </c>
      <c r="G46" s="98" t="s">
        <v>314</v>
      </c>
      <c r="H46" s="98" t="s">
        <v>315</v>
      </c>
      <c r="I46" s="111"/>
    </row>
    <row r="47" spans="1:9" x14ac:dyDescent="0.25">
      <c r="A47" s="108" t="s">
        <v>162</v>
      </c>
      <c r="B47" s="109" t="s">
        <v>51</v>
      </c>
      <c r="C47" s="98" t="s">
        <v>313</v>
      </c>
      <c r="D47" s="98" t="s">
        <v>303</v>
      </c>
      <c r="E47" s="110">
        <v>0</v>
      </c>
      <c r="F47" s="98" t="s">
        <v>314</v>
      </c>
      <c r="G47" s="98" t="s">
        <v>314</v>
      </c>
      <c r="H47" s="98" t="s">
        <v>315</v>
      </c>
      <c r="I47" s="111"/>
    </row>
    <row r="48" spans="1:9" x14ac:dyDescent="0.25">
      <c r="A48" s="108" t="s">
        <v>163</v>
      </c>
      <c r="B48" s="109" t="s">
        <v>52</v>
      </c>
      <c r="C48" s="98" t="s">
        <v>313</v>
      </c>
      <c r="D48" s="98" t="s">
        <v>345</v>
      </c>
      <c r="E48" s="110">
        <v>0</v>
      </c>
      <c r="F48" s="98" t="s">
        <v>314</v>
      </c>
      <c r="G48" s="98" t="s">
        <v>314</v>
      </c>
      <c r="H48" s="98" t="s">
        <v>315</v>
      </c>
      <c r="I48" s="111"/>
    </row>
    <row r="49" spans="1:9" x14ac:dyDescent="0.25">
      <c r="A49" s="108" t="s">
        <v>164</v>
      </c>
      <c r="B49" s="109" t="s">
        <v>53</v>
      </c>
      <c r="C49" s="98" t="s">
        <v>313</v>
      </c>
      <c r="D49" s="98" t="s">
        <v>345</v>
      </c>
      <c r="E49" s="110">
        <v>0</v>
      </c>
      <c r="F49" s="98" t="s">
        <v>314</v>
      </c>
      <c r="G49" s="98" t="s">
        <v>314</v>
      </c>
      <c r="H49" s="98" t="s">
        <v>315</v>
      </c>
      <c r="I49" s="111"/>
    </row>
    <row r="50" spans="1:9" x14ac:dyDescent="0.25">
      <c r="A50" s="108" t="s">
        <v>165</v>
      </c>
      <c r="B50" s="109" t="s">
        <v>54</v>
      </c>
      <c r="C50" s="98" t="s">
        <v>313</v>
      </c>
      <c r="D50" s="98" t="s">
        <v>336</v>
      </c>
      <c r="E50" s="110">
        <v>0</v>
      </c>
      <c r="F50" s="98" t="s">
        <v>314</v>
      </c>
      <c r="G50" s="98" t="s">
        <v>314</v>
      </c>
      <c r="H50" s="98" t="s">
        <v>315</v>
      </c>
      <c r="I50" s="111"/>
    </row>
    <row r="51" spans="1:9" x14ac:dyDescent="0.25">
      <c r="A51" s="108" t="s">
        <v>166</v>
      </c>
      <c r="B51" s="109" t="s">
        <v>55</v>
      </c>
      <c r="C51" s="98" t="s">
        <v>313</v>
      </c>
      <c r="D51" s="98" t="s">
        <v>301</v>
      </c>
      <c r="E51" s="110">
        <v>0</v>
      </c>
      <c r="F51" s="98" t="s">
        <v>314</v>
      </c>
      <c r="G51" s="98" t="s">
        <v>314</v>
      </c>
      <c r="H51" s="98" t="s">
        <v>315</v>
      </c>
      <c r="I51" s="111"/>
    </row>
    <row r="52" spans="1:9" x14ac:dyDescent="0.25">
      <c r="A52" s="108" t="s">
        <v>167</v>
      </c>
      <c r="B52" s="109" t="s">
        <v>56</v>
      </c>
      <c r="C52" s="98" t="s">
        <v>313</v>
      </c>
      <c r="D52" s="98" t="s">
        <v>406</v>
      </c>
      <c r="E52" s="110">
        <v>0</v>
      </c>
      <c r="F52" s="98" t="s">
        <v>314</v>
      </c>
      <c r="G52" s="98" t="s">
        <v>314</v>
      </c>
      <c r="H52" s="98" t="s">
        <v>315</v>
      </c>
      <c r="I52" s="111"/>
    </row>
    <row r="53" spans="1:9" x14ac:dyDescent="0.25">
      <c r="A53" s="108" t="s">
        <v>168</v>
      </c>
      <c r="B53" s="109" t="s">
        <v>57</v>
      </c>
      <c r="C53" s="98" t="s">
        <v>313</v>
      </c>
      <c r="D53" s="98" t="s">
        <v>406</v>
      </c>
      <c r="E53" s="110">
        <v>0</v>
      </c>
      <c r="F53" s="98" t="s">
        <v>314</v>
      </c>
      <c r="G53" s="98" t="s">
        <v>314</v>
      </c>
      <c r="H53" s="98" t="s">
        <v>315</v>
      </c>
      <c r="I53" s="111"/>
    </row>
    <row r="54" spans="1:9" x14ac:dyDescent="0.25">
      <c r="A54" s="108" t="s">
        <v>169</v>
      </c>
      <c r="B54" s="109" t="s">
        <v>58</v>
      </c>
      <c r="C54" s="98" t="s">
        <v>313</v>
      </c>
      <c r="D54" s="98" t="s">
        <v>368</v>
      </c>
      <c r="E54" s="110">
        <v>0</v>
      </c>
      <c r="F54" s="98" t="s">
        <v>314</v>
      </c>
      <c r="G54" s="98" t="s">
        <v>314</v>
      </c>
      <c r="H54" s="98" t="s">
        <v>315</v>
      </c>
      <c r="I54" s="111"/>
    </row>
    <row r="55" spans="1:9" x14ac:dyDescent="0.25">
      <c r="A55" s="108" t="s">
        <v>170</v>
      </c>
      <c r="B55" s="109" t="s">
        <v>59</v>
      </c>
      <c r="C55" s="98" t="s">
        <v>313</v>
      </c>
      <c r="D55" s="98" t="s">
        <v>327</v>
      </c>
      <c r="E55" s="110">
        <v>0</v>
      </c>
      <c r="F55" s="98" t="s">
        <v>314</v>
      </c>
      <c r="G55" s="98" t="s">
        <v>314</v>
      </c>
      <c r="H55" s="98" t="s">
        <v>315</v>
      </c>
      <c r="I55" s="111"/>
    </row>
    <row r="56" spans="1:9" x14ac:dyDescent="0.25">
      <c r="A56" s="108" t="s">
        <v>171</v>
      </c>
      <c r="B56" s="109" t="s">
        <v>60</v>
      </c>
      <c r="C56" s="98" t="s">
        <v>313</v>
      </c>
      <c r="D56" s="98" t="s">
        <v>303</v>
      </c>
      <c r="E56" s="110">
        <v>0</v>
      </c>
      <c r="F56" s="98" t="s">
        <v>314</v>
      </c>
      <c r="G56" s="98" t="s">
        <v>314</v>
      </c>
      <c r="H56" s="98" t="s">
        <v>315</v>
      </c>
      <c r="I56" s="111"/>
    </row>
    <row r="57" spans="1:9" x14ac:dyDescent="0.25">
      <c r="A57" s="108" t="s">
        <v>172</v>
      </c>
      <c r="B57" s="109" t="s">
        <v>61</v>
      </c>
      <c r="C57" s="98" t="s">
        <v>313</v>
      </c>
      <c r="D57" s="98" t="s">
        <v>304</v>
      </c>
      <c r="E57" s="110">
        <v>0</v>
      </c>
      <c r="F57" s="98" t="s">
        <v>314</v>
      </c>
      <c r="G57" s="98" t="s">
        <v>314</v>
      </c>
      <c r="H57" s="98" t="s">
        <v>315</v>
      </c>
      <c r="I57" s="111"/>
    </row>
    <row r="58" spans="1:9" x14ac:dyDescent="0.25">
      <c r="A58" s="108" t="s">
        <v>173</v>
      </c>
      <c r="B58" s="109" t="s">
        <v>62</v>
      </c>
      <c r="C58" s="98" t="s">
        <v>313</v>
      </c>
      <c r="D58" s="98" t="s">
        <v>406</v>
      </c>
      <c r="E58" s="110">
        <v>0</v>
      </c>
      <c r="F58" s="98" t="s">
        <v>314</v>
      </c>
      <c r="G58" s="98" t="s">
        <v>314</v>
      </c>
      <c r="H58" s="98" t="s">
        <v>315</v>
      </c>
      <c r="I58" s="111"/>
    </row>
    <row r="59" spans="1:9" ht="26.25" x14ac:dyDescent="0.25">
      <c r="A59" s="108" t="s">
        <v>174</v>
      </c>
      <c r="B59" s="109" t="s">
        <v>63</v>
      </c>
      <c r="C59" s="98" t="s">
        <v>313</v>
      </c>
      <c r="D59" s="98" t="s">
        <v>313</v>
      </c>
      <c r="E59" s="110">
        <v>0</v>
      </c>
      <c r="F59" s="98" t="s">
        <v>314</v>
      </c>
      <c r="G59" s="98" t="s">
        <v>314</v>
      </c>
      <c r="H59" s="98" t="s">
        <v>315</v>
      </c>
      <c r="I59" s="111"/>
    </row>
    <row r="60" spans="1:9" ht="26.25" x14ac:dyDescent="0.25">
      <c r="A60" s="108" t="s">
        <v>175</v>
      </c>
      <c r="B60" s="109" t="s">
        <v>64</v>
      </c>
      <c r="C60" s="98" t="s">
        <v>313</v>
      </c>
      <c r="D60" s="98" t="s">
        <v>304</v>
      </c>
      <c r="E60" s="110">
        <v>0</v>
      </c>
      <c r="F60" s="98" t="s">
        <v>314</v>
      </c>
      <c r="G60" s="98" t="s">
        <v>314</v>
      </c>
      <c r="H60" s="98" t="s">
        <v>315</v>
      </c>
      <c r="I60" s="111"/>
    </row>
    <row r="61" spans="1:9" ht="26.25" x14ac:dyDescent="0.25">
      <c r="A61" s="108" t="s">
        <v>176</v>
      </c>
      <c r="B61" s="109" t="s">
        <v>65</v>
      </c>
      <c r="C61" s="98" t="s">
        <v>313</v>
      </c>
      <c r="D61" s="98" t="s">
        <v>337</v>
      </c>
      <c r="E61" s="110">
        <v>0</v>
      </c>
      <c r="F61" s="98" t="s">
        <v>314</v>
      </c>
      <c r="G61" s="98" t="s">
        <v>314</v>
      </c>
      <c r="H61" s="98" t="s">
        <v>315</v>
      </c>
      <c r="I61" s="111"/>
    </row>
    <row r="62" spans="1:9" ht="39" x14ac:dyDescent="0.25">
      <c r="A62" s="108" t="s">
        <v>177</v>
      </c>
      <c r="B62" s="109" t="s">
        <v>66</v>
      </c>
      <c r="C62" s="98" t="s">
        <v>313</v>
      </c>
      <c r="D62" s="98" t="s">
        <v>301</v>
      </c>
      <c r="E62" s="110">
        <v>0</v>
      </c>
      <c r="F62" s="98" t="s">
        <v>314</v>
      </c>
      <c r="G62" s="98" t="s">
        <v>314</v>
      </c>
      <c r="H62" s="98" t="s">
        <v>315</v>
      </c>
      <c r="I62" s="111"/>
    </row>
    <row r="63" spans="1:9" ht="39" x14ac:dyDescent="0.25">
      <c r="A63" s="108" t="s">
        <v>178</v>
      </c>
      <c r="B63" s="109" t="s">
        <v>67</v>
      </c>
      <c r="C63" s="98" t="s">
        <v>313</v>
      </c>
      <c r="D63" s="98" t="s">
        <v>368</v>
      </c>
      <c r="E63" s="110">
        <v>0</v>
      </c>
      <c r="F63" s="98" t="s">
        <v>314</v>
      </c>
      <c r="G63" s="98" t="s">
        <v>314</v>
      </c>
      <c r="H63" s="98" t="s">
        <v>315</v>
      </c>
      <c r="I63" s="111"/>
    </row>
    <row r="64" spans="1:9" ht="26.25" x14ac:dyDescent="0.25">
      <c r="A64" s="108" t="s">
        <v>179</v>
      </c>
      <c r="B64" s="109" t="s">
        <v>68</v>
      </c>
      <c r="C64" s="98" t="s">
        <v>313</v>
      </c>
      <c r="D64" s="98" t="s">
        <v>302</v>
      </c>
      <c r="E64" s="110">
        <v>0</v>
      </c>
      <c r="F64" s="98" t="s">
        <v>314</v>
      </c>
      <c r="G64" s="98" t="s">
        <v>314</v>
      </c>
      <c r="H64" s="98" t="s">
        <v>315</v>
      </c>
      <c r="I64" s="111"/>
    </row>
    <row r="65" spans="1:9" ht="26.25" x14ac:dyDescent="0.25">
      <c r="A65" s="108" t="s">
        <v>180</v>
      </c>
      <c r="B65" s="109" t="s">
        <v>69</v>
      </c>
      <c r="C65" s="98"/>
      <c r="D65" s="98"/>
      <c r="E65" s="110"/>
      <c r="F65" s="98"/>
      <c r="G65" s="98"/>
      <c r="H65" s="98"/>
      <c r="I65" s="111"/>
    </row>
    <row r="66" spans="1:9" ht="26.25" x14ac:dyDescent="0.25">
      <c r="A66" s="108" t="s">
        <v>181</v>
      </c>
      <c r="B66" s="109" t="s">
        <v>70</v>
      </c>
      <c r="C66" s="98" t="s">
        <v>313</v>
      </c>
      <c r="D66" s="98" t="s">
        <v>368</v>
      </c>
      <c r="E66" s="110">
        <v>0</v>
      </c>
      <c r="F66" s="98" t="s">
        <v>314</v>
      </c>
      <c r="G66" s="98" t="s">
        <v>314</v>
      </c>
      <c r="H66" s="98" t="s">
        <v>315</v>
      </c>
      <c r="I66" s="111"/>
    </row>
    <row r="67" spans="1:9" x14ac:dyDescent="0.25">
      <c r="A67" s="108" t="s">
        <v>182</v>
      </c>
      <c r="B67" s="109" t="s">
        <v>71</v>
      </c>
      <c r="C67" s="98" t="s">
        <v>313</v>
      </c>
      <c r="D67" s="98" t="s">
        <v>313</v>
      </c>
      <c r="E67" s="110">
        <v>0</v>
      </c>
      <c r="F67" s="98" t="s">
        <v>314</v>
      </c>
      <c r="G67" s="98" t="s">
        <v>314</v>
      </c>
      <c r="H67" s="98" t="s">
        <v>315</v>
      </c>
      <c r="I67" s="111"/>
    </row>
  </sheetData>
  <mergeCells count="6">
    <mergeCell ref="F1:H1"/>
    <mergeCell ref="A2:H2"/>
    <mergeCell ref="A3:H3"/>
    <mergeCell ref="A4:A5"/>
    <mergeCell ref="B4:B5"/>
    <mergeCell ref="C5:G5"/>
  </mergeCells>
  <pageMargins left="0.7" right="0.7" top="0.75" bottom="0.75" header="0.3" footer="0.3"/>
  <pageSetup paperSize="9" scale="7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S8" sqref="S8"/>
    </sheetView>
  </sheetViews>
  <sheetFormatPr defaultColWidth="9.33203125" defaultRowHeight="15" x14ac:dyDescent="0.25"/>
  <cols>
    <col min="1" max="1" width="8.33203125" style="99" customWidth="1"/>
    <col min="2" max="2" width="28.6640625" style="100" customWidth="1"/>
    <col min="3" max="3" width="10.83203125" style="84" customWidth="1"/>
    <col min="4" max="4" width="10.6640625" style="84" customWidth="1"/>
    <col min="5" max="5" width="10.1640625" style="84" customWidth="1"/>
    <col min="6" max="6" width="11.1640625" style="84" customWidth="1"/>
    <col min="7" max="7" width="10.83203125" style="84" customWidth="1"/>
    <col min="8" max="8" width="10.83203125" style="101" customWidth="1"/>
    <col min="9" max="9" width="10.6640625" style="101" customWidth="1"/>
    <col min="10" max="10" width="9.83203125" style="84" customWidth="1"/>
    <col min="11" max="11" width="11.83203125" style="102" customWidth="1"/>
    <col min="12" max="12" width="11" style="102" customWidth="1"/>
    <col min="13" max="13" width="15.5" style="102" customWidth="1"/>
    <col min="14" max="14" width="19.5" style="102" customWidth="1"/>
    <col min="15" max="15" width="17.1640625" style="102" customWidth="1"/>
    <col min="16" max="16384" width="9.33203125" style="30"/>
  </cols>
  <sheetData>
    <row r="1" spans="1:15" s="83" customFormat="1" ht="33" customHeight="1" x14ac:dyDescent="0.25">
      <c r="A1" s="82"/>
      <c r="B1" s="82"/>
      <c r="L1" s="393" t="s">
        <v>3483</v>
      </c>
      <c r="M1" s="393"/>
      <c r="N1" s="393"/>
      <c r="O1" s="393"/>
    </row>
    <row r="2" spans="1:15" s="83" customFormat="1" ht="43.15" customHeight="1" x14ac:dyDescent="0.2">
      <c r="A2" s="496" t="s">
        <v>285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</row>
    <row r="3" spans="1:15" s="84" customFormat="1" ht="51.75" customHeight="1" x14ac:dyDescent="0.2">
      <c r="A3" s="509" t="s">
        <v>286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</row>
    <row r="4" spans="1:15" s="174" customFormat="1" ht="69" customHeight="1" x14ac:dyDescent="0.2">
      <c r="A4" s="519" t="s">
        <v>114</v>
      </c>
      <c r="B4" s="500" t="s">
        <v>287</v>
      </c>
      <c r="C4" s="521" t="s">
        <v>288</v>
      </c>
      <c r="D4" s="521"/>
      <c r="E4" s="521" t="s">
        <v>289</v>
      </c>
      <c r="F4" s="521"/>
      <c r="G4" s="521" t="s">
        <v>290</v>
      </c>
      <c r="H4" s="521"/>
      <c r="I4" s="521" t="s">
        <v>291</v>
      </c>
      <c r="J4" s="521"/>
      <c r="K4" s="521" t="s">
        <v>292</v>
      </c>
      <c r="L4" s="521"/>
      <c r="M4" s="172" t="s">
        <v>293</v>
      </c>
      <c r="N4" s="172" t="s">
        <v>294</v>
      </c>
      <c r="O4" s="173" t="s">
        <v>295</v>
      </c>
    </row>
    <row r="5" spans="1:15" s="175" customFormat="1" ht="25.7" customHeight="1" x14ac:dyDescent="0.2">
      <c r="A5" s="520"/>
      <c r="B5" s="502"/>
      <c r="C5" s="154" t="s">
        <v>296</v>
      </c>
      <c r="D5" s="154" t="s">
        <v>297</v>
      </c>
      <c r="E5" s="154" t="s">
        <v>296</v>
      </c>
      <c r="F5" s="154" t="s">
        <v>297</v>
      </c>
      <c r="G5" s="154" t="s">
        <v>296</v>
      </c>
      <c r="H5" s="154" t="s">
        <v>297</v>
      </c>
      <c r="I5" s="154" t="s">
        <v>296</v>
      </c>
      <c r="J5" s="154" t="s">
        <v>297</v>
      </c>
      <c r="K5" s="154" t="s">
        <v>296</v>
      </c>
      <c r="L5" s="154" t="s">
        <v>297</v>
      </c>
      <c r="M5" s="514" t="s">
        <v>298</v>
      </c>
      <c r="N5" s="514"/>
      <c r="O5" s="154" t="s">
        <v>299</v>
      </c>
    </row>
    <row r="6" spans="1:15" s="95" customFormat="1" x14ac:dyDescent="0.25">
      <c r="A6" s="89"/>
      <c r="B6" s="90" t="s">
        <v>300</v>
      </c>
      <c r="C6" s="91">
        <v>215</v>
      </c>
      <c r="D6" s="91">
        <v>140</v>
      </c>
      <c r="E6" s="91">
        <v>275</v>
      </c>
      <c r="F6" s="91">
        <v>354</v>
      </c>
      <c r="G6" s="92">
        <v>0.60099999999999998</v>
      </c>
      <c r="H6" s="93">
        <v>0.33389999999999997</v>
      </c>
      <c r="I6" s="93">
        <v>0.99790000000000001</v>
      </c>
      <c r="J6" s="93">
        <v>0.69689999999999996</v>
      </c>
      <c r="K6" s="93">
        <v>0.71309999999999996</v>
      </c>
      <c r="L6" s="93">
        <v>0.58430000000000004</v>
      </c>
      <c r="M6" s="93">
        <v>1.2974000000000001</v>
      </c>
      <c r="N6" s="93">
        <v>1.0727</v>
      </c>
      <c r="O6" s="94">
        <v>1.07</v>
      </c>
    </row>
    <row r="7" spans="1:15" ht="25.5" x14ac:dyDescent="0.2">
      <c r="A7" s="96" t="s">
        <v>122</v>
      </c>
      <c r="B7" s="97" t="s">
        <v>11</v>
      </c>
      <c r="C7" s="98" t="s">
        <v>302</v>
      </c>
      <c r="D7" s="98" t="s">
        <v>368</v>
      </c>
      <c r="E7" s="98" t="s">
        <v>302</v>
      </c>
      <c r="F7" s="98" t="s">
        <v>301</v>
      </c>
      <c r="G7" s="98" t="s">
        <v>379</v>
      </c>
      <c r="H7" s="98" t="s">
        <v>392</v>
      </c>
      <c r="I7" s="98" t="s">
        <v>307</v>
      </c>
      <c r="J7" s="98" t="s">
        <v>1863</v>
      </c>
      <c r="K7" s="98" t="s">
        <v>1864</v>
      </c>
      <c r="L7" s="98" t="s">
        <v>1865</v>
      </c>
      <c r="M7" s="98" t="s">
        <v>1866</v>
      </c>
      <c r="N7" s="98" t="s">
        <v>1866</v>
      </c>
      <c r="O7" s="98" t="s">
        <v>1867</v>
      </c>
    </row>
    <row r="8" spans="1:15" ht="25.5" x14ac:dyDescent="0.2">
      <c r="A8" s="96" t="s">
        <v>123</v>
      </c>
      <c r="B8" s="97" t="s">
        <v>12</v>
      </c>
      <c r="C8" s="98" t="s">
        <v>313</v>
      </c>
      <c r="D8" s="98" t="s">
        <v>313</v>
      </c>
      <c r="E8" s="98" t="s">
        <v>313</v>
      </c>
      <c r="F8" s="98" t="s">
        <v>313</v>
      </c>
      <c r="G8" s="98" t="s">
        <v>314</v>
      </c>
      <c r="H8" s="98" t="s">
        <v>314</v>
      </c>
      <c r="I8" s="98" t="s">
        <v>314</v>
      </c>
      <c r="J8" s="98" t="s">
        <v>314</v>
      </c>
      <c r="K8" s="98" t="s">
        <v>314</v>
      </c>
      <c r="L8" s="98" t="s">
        <v>314</v>
      </c>
      <c r="M8" s="98" t="s">
        <v>314</v>
      </c>
      <c r="N8" s="98" t="s">
        <v>314</v>
      </c>
      <c r="O8" s="98" t="s">
        <v>315</v>
      </c>
    </row>
    <row r="9" spans="1:15" ht="14.25" x14ac:dyDescent="0.2">
      <c r="A9" s="96" t="s">
        <v>124</v>
      </c>
      <c r="B9" s="97" t="s">
        <v>13</v>
      </c>
      <c r="C9" s="98" t="s">
        <v>345</v>
      </c>
      <c r="D9" s="98" t="s">
        <v>326</v>
      </c>
      <c r="E9" s="98" t="s">
        <v>337</v>
      </c>
      <c r="F9" s="98" t="s">
        <v>376</v>
      </c>
      <c r="G9" s="98" t="s">
        <v>387</v>
      </c>
      <c r="H9" s="98" t="s">
        <v>381</v>
      </c>
      <c r="I9" s="98" t="s">
        <v>307</v>
      </c>
      <c r="J9" s="98" t="s">
        <v>1868</v>
      </c>
      <c r="K9" s="98" t="s">
        <v>1869</v>
      </c>
      <c r="L9" s="98" t="s">
        <v>1870</v>
      </c>
      <c r="M9" s="98" t="s">
        <v>1871</v>
      </c>
      <c r="N9" s="98" t="s">
        <v>1871</v>
      </c>
      <c r="O9" s="98" t="s">
        <v>500</v>
      </c>
    </row>
    <row r="10" spans="1:15" ht="25.5" x14ac:dyDescent="0.2">
      <c r="A10" s="96" t="s">
        <v>125</v>
      </c>
      <c r="B10" s="97" t="s">
        <v>14</v>
      </c>
      <c r="C10" s="98" t="s">
        <v>345</v>
      </c>
      <c r="D10" s="98" t="s">
        <v>406</v>
      </c>
      <c r="E10" s="98" t="s">
        <v>328</v>
      </c>
      <c r="F10" s="98" t="s">
        <v>525</v>
      </c>
      <c r="G10" s="98" t="s">
        <v>1872</v>
      </c>
      <c r="H10" s="98" t="s">
        <v>553</v>
      </c>
      <c r="I10" s="98" t="s">
        <v>307</v>
      </c>
      <c r="J10" s="98" t="s">
        <v>1873</v>
      </c>
      <c r="K10" s="98" t="s">
        <v>1874</v>
      </c>
      <c r="L10" s="98" t="s">
        <v>1875</v>
      </c>
      <c r="M10" s="98" t="s">
        <v>1876</v>
      </c>
      <c r="N10" s="98" t="s">
        <v>1877</v>
      </c>
      <c r="O10" s="98" t="s">
        <v>324</v>
      </c>
    </row>
    <row r="11" spans="1:15" ht="25.5" x14ac:dyDescent="0.2">
      <c r="A11" s="96" t="s">
        <v>126</v>
      </c>
      <c r="B11" s="97" t="s">
        <v>15</v>
      </c>
      <c r="C11" s="98" t="s">
        <v>325</v>
      </c>
      <c r="D11" s="98" t="s">
        <v>301</v>
      </c>
      <c r="E11" s="98" t="s">
        <v>326</v>
      </c>
      <c r="F11" s="98" t="s">
        <v>328</v>
      </c>
      <c r="G11" s="98" t="s">
        <v>1878</v>
      </c>
      <c r="H11" s="98" t="s">
        <v>1879</v>
      </c>
      <c r="I11" s="98" t="s">
        <v>307</v>
      </c>
      <c r="J11" s="98" t="s">
        <v>1880</v>
      </c>
      <c r="K11" s="98" t="s">
        <v>1881</v>
      </c>
      <c r="L11" s="98" t="s">
        <v>1882</v>
      </c>
      <c r="M11" s="98" t="s">
        <v>1883</v>
      </c>
      <c r="N11" s="98" t="s">
        <v>1884</v>
      </c>
      <c r="O11" s="98" t="s">
        <v>507</v>
      </c>
    </row>
    <row r="12" spans="1:15" ht="25.5" x14ac:dyDescent="0.2">
      <c r="A12" s="96" t="s">
        <v>127</v>
      </c>
      <c r="B12" s="97" t="s">
        <v>16</v>
      </c>
      <c r="C12" s="98" t="s">
        <v>613</v>
      </c>
      <c r="D12" s="98" t="s">
        <v>303</v>
      </c>
      <c r="E12" s="98" t="s">
        <v>376</v>
      </c>
      <c r="F12" s="98" t="s">
        <v>345</v>
      </c>
      <c r="G12" s="98" t="s">
        <v>1885</v>
      </c>
      <c r="H12" s="98" t="s">
        <v>466</v>
      </c>
      <c r="I12" s="98" t="s">
        <v>307</v>
      </c>
      <c r="J12" s="98" t="s">
        <v>307</v>
      </c>
      <c r="K12" s="98" t="s">
        <v>1886</v>
      </c>
      <c r="L12" s="98" t="s">
        <v>1887</v>
      </c>
      <c r="M12" s="98" t="s">
        <v>333</v>
      </c>
      <c r="N12" s="98" t="s">
        <v>1888</v>
      </c>
      <c r="O12" s="98" t="s">
        <v>1323</v>
      </c>
    </row>
    <row r="13" spans="1:15" ht="14.25" x14ac:dyDescent="0.2">
      <c r="A13" s="96" t="s">
        <v>128</v>
      </c>
      <c r="B13" s="97" t="s">
        <v>17</v>
      </c>
      <c r="C13" s="98" t="s">
        <v>313</v>
      </c>
      <c r="D13" s="98" t="s">
        <v>313</v>
      </c>
      <c r="E13" s="98" t="s">
        <v>313</v>
      </c>
      <c r="F13" s="98" t="s">
        <v>313</v>
      </c>
      <c r="G13" s="98" t="s">
        <v>314</v>
      </c>
      <c r="H13" s="98" t="s">
        <v>314</v>
      </c>
      <c r="I13" s="98" t="s">
        <v>314</v>
      </c>
      <c r="J13" s="98" t="s">
        <v>314</v>
      </c>
      <c r="K13" s="98" t="s">
        <v>314</v>
      </c>
      <c r="L13" s="98" t="s">
        <v>314</v>
      </c>
      <c r="M13" s="98" t="s">
        <v>314</v>
      </c>
      <c r="N13" s="98" t="s">
        <v>314</v>
      </c>
      <c r="O13" s="98" t="s">
        <v>315</v>
      </c>
    </row>
    <row r="14" spans="1:15" ht="25.5" x14ac:dyDescent="0.2">
      <c r="A14" s="96" t="s">
        <v>129</v>
      </c>
      <c r="B14" s="97" t="s">
        <v>18</v>
      </c>
      <c r="C14" s="98" t="s">
        <v>524</v>
      </c>
      <c r="D14" s="98" t="s">
        <v>316</v>
      </c>
      <c r="E14" s="98" t="s">
        <v>525</v>
      </c>
      <c r="F14" s="98" t="s">
        <v>549</v>
      </c>
      <c r="G14" s="98" t="s">
        <v>1889</v>
      </c>
      <c r="H14" s="98" t="s">
        <v>1890</v>
      </c>
      <c r="I14" s="98" t="s">
        <v>307</v>
      </c>
      <c r="J14" s="98" t="s">
        <v>1891</v>
      </c>
      <c r="K14" s="98" t="s">
        <v>1892</v>
      </c>
      <c r="L14" s="98" t="s">
        <v>1893</v>
      </c>
      <c r="M14" s="98" t="s">
        <v>1894</v>
      </c>
      <c r="N14" s="98" t="s">
        <v>1895</v>
      </c>
      <c r="O14" s="98" t="s">
        <v>1896</v>
      </c>
    </row>
    <row r="15" spans="1:15" ht="14.25" x14ac:dyDescent="0.2">
      <c r="A15" s="96" t="s">
        <v>130</v>
      </c>
      <c r="B15" s="97" t="s">
        <v>19</v>
      </c>
      <c r="C15" s="98" t="s">
        <v>406</v>
      </c>
      <c r="D15" s="98" t="s">
        <v>303</v>
      </c>
      <c r="E15" s="98" t="s">
        <v>406</v>
      </c>
      <c r="F15" s="98" t="s">
        <v>345</v>
      </c>
      <c r="G15" s="98" t="s">
        <v>379</v>
      </c>
      <c r="H15" s="98" t="s">
        <v>466</v>
      </c>
      <c r="I15" s="98" t="s">
        <v>307</v>
      </c>
      <c r="J15" s="98" t="s">
        <v>307</v>
      </c>
      <c r="K15" s="98" t="s">
        <v>467</v>
      </c>
      <c r="L15" s="98" t="s">
        <v>468</v>
      </c>
      <c r="M15" s="98" t="s">
        <v>333</v>
      </c>
      <c r="N15" s="98" t="s">
        <v>1897</v>
      </c>
      <c r="O15" s="98" t="s">
        <v>367</v>
      </c>
    </row>
    <row r="16" spans="1:15" ht="14.25" x14ac:dyDescent="0.2">
      <c r="A16" s="96" t="s">
        <v>131</v>
      </c>
      <c r="B16" s="97" t="s">
        <v>20</v>
      </c>
      <c r="C16" s="98" t="s">
        <v>368</v>
      </c>
      <c r="D16" s="98" t="s">
        <v>302</v>
      </c>
      <c r="E16" s="98" t="s">
        <v>302</v>
      </c>
      <c r="F16" s="98" t="s">
        <v>325</v>
      </c>
      <c r="G16" s="98" t="s">
        <v>338</v>
      </c>
      <c r="H16" s="98" t="s">
        <v>1898</v>
      </c>
      <c r="I16" s="98" t="s">
        <v>1899</v>
      </c>
      <c r="J16" s="98" t="s">
        <v>1900</v>
      </c>
      <c r="K16" s="98" t="s">
        <v>1901</v>
      </c>
      <c r="L16" s="98" t="s">
        <v>1902</v>
      </c>
      <c r="M16" s="98" t="s">
        <v>1903</v>
      </c>
      <c r="N16" s="98" t="s">
        <v>1903</v>
      </c>
      <c r="O16" s="98" t="s">
        <v>1904</v>
      </c>
    </row>
    <row r="17" spans="1:15" ht="14.25" x14ac:dyDescent="0.2">
      <c r="A17" s="96" t="s">
        <v>132</v>
      </c>
      <c r="B17" s="97" t="s">
        <v>21</v>
      </c>
      <c r="C17" s="98" t="s">
        <v>301</v>
      </c>
      <c r="D17" s="98" t="s">
        <v>304</v>
      </c>
      <c r="E17" s="98" t="s">
        <v>304</v>
      </c>
      <c r="F17" s="98" t="s">
        <v>613</v>
      </c>
      <c r="G17" s="98" t="s">
        <v>399</v>
      </c>
      <c r="H17" s="98" t="s">
        <v>477</v>
      </c>
      <c r="I17" s="98" t="s">
        <v>307</v>
      </c>
      <c r="J17" s="98" t="s">
        <v>1905</v>
      </c>
      <c r="K17" s="98" t="s">
        <v>1906</v>
      </c>
      <c r="L17" s="98" t="s">
        <v>1907</v>
      </c>
      <c r="M17" s="98" t="s">
        <v>1908</v>
      </c>
      <c r="N17" s="98" t="s">
        <v>1908</v>
      </c>
      <c r="O17" s="98" t="s">
        <v>351</v>
      </c>
    </row>
    <row r="18" spans="1:15" ht="14.25" x14ac:dyDescent="0.2">
      <c r="A18" s="96" t="s">
        <v>133</v>
      </c>
      <c r="B18" s="97" t="s">
        <v>22</v>
      </c>
      <c r="C18" s="98" t="s">
        <v>325</v>
      </c>
      <c r="D18" s="98" t="s">
        <v>336</v>
      </c>
      <c r="E18" s="98" t="s">
        <v>406</v>
      </c>
      <c r="F18" s="98" t="s">
        <v>303</v>
      </c>
      <c r="G18" s="98" t="s">
        <v>1909</v>
      </c>
      <c r="H18" s="98" t="s">
        <v>338</v>
      </c>
      <c r="I18" s="98" t="s">
        <v>307</v>
      </c>
      <c r="J18" s="98" t="s">
        <v>1910</v>
      </c>
      <c r="K18" s="98" t="s">
        <v>1911</v>
      </c>
      <c r="L18" s="98" t="s">
        <v>1912</v>
      </c>
      <c r="M18" s="98" t="s">
        <v>1913</v>
      </c>
      <c r="N18" s="98" t="s">
        <v>1913</v>
      </c>
      <c r="O18" s="98" t="s">
        <v>1914</v>
      </c>
    </row>
    <row r="19" spans="1:15" ht="14.25" x14ac:dyDescent="0.2">
      <c r="A19" s="96" t="s">
        <v>134</v>
      </c>
      <c r="B19" s="97" t="s">
        <v>23</v>
      </c>
      <c r="C19" s="98" t="s">
        <v>313</v>
      </c>
      <c r="D19" s="98" t="s">
        <v>313</v>
      </c>
      <c r="E19" s="98" t="s">
        <v>313</v>
      </c>
      <c r="F19" s="98" t="s">
        <v>313</v>
      </c>
      <c r="G19" s="98" t="s">
        <v>314</v>
      </c>
      <c r="H19" s="98" t="s">
        <v>314</v>
      </c>
      <c r="I19" s="98" t="s">
        <v>314</v>
      </c>
      <c r="J19" s="98" t="s">
        <v>314</v>
      </c>
      <c r="K19" s="98" t="s">
        <v>314</v>
      </c>
      <c r="L19" s="98" t="s">
        <v>314</v>
      </c>
      <c r="M19" s="98" t="s">
        <v>314</v>
      </c>
      <c r="N19" s="98" t="s">
        <v>314</v>
      </c>
      <c r="O19" s="98" t="s">
        <v>315</v>
      </c>
    </row>
    <row r="20" spans="1:15" ht="51" x14ac:dyDescent="0.2">
      <c r="A20" s="96" t="s">
        <v>135</v>
      </c>
      <c r="B20" s="97" t="s">
        <v>24</v>
      </c>
      <c r="C20" s="98" t="s">
        <v>328</v>
      </c>
      <c r="D20" s="98" t="s">
        <v>336</v>
      </c>
      <c r="E20" s="98" t="s">
        <v>613</v>
      </c>
      <c r="F20" s="98" t="s">
        <v>531</v>
      </c>
      <c r="G20" s="98" t="s">
        <v>1915</v>
      </c>
      <c r="H20" s="98" t="s">
        <v>582</v>
      </c>
      <c r="I20" s="98" t="s">
        <v>307</v>
      </c>
      <c r="J20" s="98" t="s">
        <v>314</v>
      </c>
      <c r="K20" s="98" t="s">
        <v>1916</v>
      </c>
      <c r="L20" s="98" t="s">
        <v>314</v>
      </c>
      <c r="M20" s="98" t="s">
        <v>1916</v>
      </c>
      <c r="N20" s="98" t="s">
        <v>1916</v>
      </c>
      <c r="O20" s="98" t="s">
        <v>1917</v>
      </c>
    </row>
    <row r="21" spans="1:15" ht="25.5" x14ac:dyDescent="0.2">
      <c r="A21" s="96" t="s">
        <v>136</v>
      </c>
      <c r="B21" s="97" t="s">
        <v>25</v>
      </c>
      <c r="C21" s="98" t="s">
        <v>313</v>
      </c>
      <c r="D21" s="98" t="s">
        <v>313</v>
      </c>
      <c r="E21" s="98" t="s">
        <v>313</v>
      </c>
      <c r="F21" s="98" t="s">
        <v>313</v>
      </c>
      <c r="G21" s="98" t="s">
        <v>314</v>
      </c>
      <c r="H21" s="98" t="s">
        <v>314</v>
      </c>
      <c r="I21" s="98" t="s">
        <v>314</v>
      </c>
      <c r="J21" s="98" t="s">
        <v>314</v>
      </c>
      <c r="K21" s="98" t="s">
        <v>314</v>
      </c>
      <c r="L21" s="98" t="s">
        <v>314</v>
      </c>
      <c r="M21" s="98" t="s">
        <v>314</v>
      </c>
      <c r="N21" s="98" t="s">
        <v>314</v>
      </c>
      <c r="O21" s="98" t="s">
        <v>315</v>
      </c>
    </row>
    <row r="22" spans="1:15" ht="14.25" x14ac:dyDescent="0.2">
      <c r="A22" s="96" t="s">
        <v>137</v>
      </c>
      <c r="B22" s="97" t="s">
        <v>26</v>
      </c>
      <c r="C22" s="98" t="s">
        <v>313</v>
      </c>
      <c r="D22" s="98" t="s">
        <v>368</v>
      </c>
      <c r="E22" s="98" t="s">
        <v>368</v>
      </c>
      <c r="F22" s="98" t="s">
        <v>304</v>
      </c>
      <c r="G22" s="98" t="s">
        <v>314</v>
      </c>
      <c r="H22" s="98" t="s">
        <v>369</v>
      </c>
      <c r="I22" s="98" t="s">
        <v>314</v>
      </c>
      <c r="J22" s="98" t="s">
        <v>1918</v>
      </c>
      <c r="K22" s="98" t="s">
        <v>314</v>
      </c>
      <c r="L22" s="98" t="s">
        <v>1919</v>
      </c>
      <c r="M22" s="98" t="s">
        <v>1919</v>
      </c>
      <c r="N22" s="98" t="s">
        <v>1920</v>
      </c>
      <c r="O22" s="98" t="s">
        <v>1921</v>
      </c>
    </row>
    <row r="23" spans="1:15" ht="14.25" x14ac:dyDescent="0.2">
      <c r="A23" s="96" t="s">
        <v>138</v>
      </c>
      <c r="B23" s="97" t="s">
        <v>27</v>
      </c>
      <c r="C23" s="98" t="s">
        <v>336</v>
      </c>
      <c r="D23" s="98" t="s">
        <v>304</v>
      </c>
      <c r="E23" s="98" t="s">
        <v>336</v>
      </c>
      <c r="F23" s="98" t="s">
        <v>327</v>
      </c>
      <c r="G23" s="98" t="s">
        <v>379</v>
      </c>
      <c r="H23" s="98" t="s">
        <v>377</v>
      </c>
      <c r="I23" s="98" t="s">
        <v>307</v>
      </c>
      <c r="J23" s="98" t="s">
        <v>307</v>
      </c>
      <c r="K23" s="98" t="s">
        <v>391</v>
      </c>
      <c r="L23" s="98" t="s">
        <v>1922</v>
      </c>
      <c r="M23" s="98" t="s">
        <v>333</v>
      </c>
      <c r="N23" s="98" t="s">
        <v>1923</v>
      </c>
      <c r="O23" s="98" t="s">
        <v>403</v>
      </c>
    </row>
    <row r="24" spans="1:15" ht="14.25" x14ac:dyDescent="0.2">
      <c r="A24" s="96" t="s">
        <v>139</v>
      </c>
      <c r="B24" s="97" t="s">
        <v>28</v>
      </c>
      <c r="C24" s="98" t="s">
        <v>304</v>
      </c>
      <c r="D24" s="98" t="s">
        <v>368</v>
      </c>
      <c r="E24" s="98" t="s">
        <v>303</v>
      </c>
      <c r="F24" s="98" t="s">
        <v>304</v>
      </c>
      <c r="G24" s="98" t="s">
        <v>429</v>
      </c>
      <c r="H24" s="98" t="s">
        <v>369</v>
      </c>
      <c r="I24" s="98" t="s">
        <v>307</v>
      </c>
      <c r="J24" s="98" t="s">
        <v>1918</v>
      </c>
      <c r="K24" s="98" t="s">
        <v>1924</v>
      </c>
      <c r="L24" s="98" t="s">
        <v>1925</v>
      </c>
      <c r="M24" s="98" t="s">
        <v>1926</v>
      </c>
      <c r="N24" s="98" t="s">
        <v>1927</v>
      </c>
      <c r="O24" s="98" t="s">
        <v>933</v>
      </c>
    </row>
    <row r="25" spans="1:15" ht="51" x14ac:dyDescent="0.2">
      <c r="A25" s="96" t="s">
        <v>140</v>
      </c>
      <c r="B25" s="97" t="s">
        <v>29</v>
      </c>
      <c r="C25" s="98" t="s">
        <v>345</v>
      </c>
      <c r="D25" s="98" t="s">
        <v>406</v>
      </c>
      <c r="E25" s="98" t="s">
        <v>317</v>
      </c>
      <c r="F25" s="98" t="s">
        <v>531</v>
      </c>
      <c r="G25" s="98" t="s">
        <v>1928</v>
      </c>
      <c r="H25" s="98" t="s">
        <v>1929</v>
      </c>
      <c r="I25" s="98" t="s">
        <v>307</v>
      </c>
      <c r="J25" s="98" t="s">
        <v>1930</v>
      </c>
      <c r="K25" s="98" t="s">
        <v>1931</v>
      </c>
      <c r="L25" s="98" t="s">
        <v>1932</v>
      </c>
      <c r="M25" s="98" t="s">
        <v>1933</v>
      </c>
      <c r="N25" s="98" t="s">
        <v>1934</v>
      </c>
      <c r="O25" s="98" t="s">
        <v>599</v>
      </c>
    </row>
    <row r="26" spans="1:15" ht="14.25" x14ac:dyDescent="0.2">
      <c r="A26" s="96" t="s">
        <v>141</v>
      </c>
      <c r="B26" s="97" t="s">
        <v>30</v>
      </c>
      <c r="C26" s="98" t="s">
        <v>368</v>
      </c>
      <c r="D26" s="98" t="s">
        <v>368</v>
      </c>
      <c r="E26" s="98" t="s">
        <v>302</v>
      </c>
      <c r="F26" s="98" t="s">
        <v>302</v>
      </c>
      <c r="G26" s="98" t="s">
        <v>338</v>
      </c>
      <c r="H26" s="98" t="s">
        <v>338</v>
      </c>
      <c r="I26" s="98" t="s">
        <v>1899</v>
      </c>
      <c r="J26" s="98" t="s">
        <v>1910</v>
      </c>
      <c r="K26" s="98" t="s">
        <v>1935</v>
      </c>
      <c r="L26" s="98" t="s">
        <v>1936</v>
      </c>
      <c r="M26" s="98" t="s">
        <v>1937</v>
      </c>
      <c r="N26" s="98" t="s">
        <v>1938</v>
      </c>
      <c r="O26" s="98" t="s">
        <v>1668</v>
      </c>
    </row>
    <row r="27" spans="1:15" ht="14.25" x14ac:dyDescent="0.2">
      <c r="A27" s="96" t="s">
        <v>142</v>
      </c>
      <c r="B27" s="97" t="s">
        <v>31</v>
      </c>
      <c r="C27" s="98" t="s">
        <v>336</v>
      </c>
      <c r="D27" s="98" t="s">
        <v>313</v>
      </c>
      <c r="E27" s="98" t="s">
        <v>336</v>
      </c>
      <c r="F27" s="98" t="s">
        <v>301</v>
      </c>
      <c r="G27" s="98" t="s">
        <v>379</v>
      </c>
      <c r="H27" s="98" t="s">
        <v>314</v>
      </c>
      <c r="I27" s="98" t="s">
        <v>307</v>
      </c>
      <c r="J27" s="98" t="s">
        <v>314</v>
      </c>
      <c r="K27" s="98" t="s">
        <v>1939</v>
      </c>
      <c r="L27" s="98" t="s">
        <v>314</v>
      </c>
      <c r="M27" s="98" t="s">
        <v>1939</v>
      </c>
      <c r="N27" s="98" t="s">
        <v>1940</v>
      </c>
      <c r="O27" s="98" t="s">
        <v>1941</v>
      </c>
    </row>
    <row r="28" spans="1:15" ht="14.25" x14ac:dyDescent="0.2">
      <c r="A28" s="96" t="s">
        <v>143</v>
      </c>
      <c r="B28" s="97" t="s">
        <v>32</v>
      </c>
      <c r="C28" s="98" t="s">
        <v>302</v>
      </c>
      <c r="D28" s="98" t="s">
        <v>302</v>
      </c>
      <c r="E28" s="98" t="s">
        <v>302</v>
      </c>
      <c r="F28" s="98" t="s">
        <v>301</v>
      </c>
      <c r="G28" s="98" t="s">
        <v>379</v>
      </c>
      <c r="H28" s="98" t="s">
        <v>338</v>
      </c>
      <c r="I28" s="98" t="s">
        <v>307</v>
      </c>
      <c r="J28" s="98" t="s">
        <v>1910</v>
      </c>
      <c r="K28" s="98" t="s">
        <v>1942</v>
      </c>
      <c r="L28" s="98" t="s">
        <v>1943</v>
      </c>
      <c r="M28" s="98" t="s">
        <v>1944</v>
      </c>
      <c r="N28" s="98" t="s">
        <v>1945</v>
      </c>
      <c r="O28" s="98" t="s">
        <v>1380</v>
      </c>
    </row>
    <row r="29" spans="1:15" ht="14.25" x14ac:dyDescent="0.2">
      <c r="A29" s="96" t="s">
        <v>144</v>
      </c>
      <c r="B29" s="97" t="s">
        <v>33</v>
      </c>
      <c r="C29" s="98" t="s">
        <v>301</v>
      </c>
      <c r="D29" s="98" t="s">
        <v>302</v>
      </c>
      <c r="E29" s="98" t="s">
        <v>301</v>
      </c>
      <c r="F29" s="98" t="s">
        <v>304</v>
      </c>
      <c r="G29" s="98" t="s">
        <v>379</v>
      </c>
      <c r="H29" s="98" t="s">
        <v>306</v>
      </c>
      <c r="I29" s="98" t="s">
        <v>307</v>
      </c>
      <c r="J29" s="98" t="s">
        <v>1946</v>
      </c>
      <c r="K29" s="98" t="s">
        <v>1947</v>
      </c>
      <c r="L29" s="98" t="s">
        <v>1948</v>
      </c>
      <c r="M29" s="98" t="s">
        <v>1949</v>
      </c>
      <c r="N29" s="98" t="s">
        <v>323</v>
      </c>
      <c r="O29" s="98" t="s">
        <v>324</v>
      </c>
    </row>
    <row r="30" spans="1:15" ht="14.25" x14ac:dyDescent="0.2">
      <c r="A30" s="96" t="s">
        <v>145</v>
      </c>
      <c r="B30" s="97" t="s">
        <v>34</v>
      </c>
      <c r="C30" s="98" t="s">
        <v>301</v>
      </c>
      <c r="D30" s="98" t="s">
        <v>368</v>
      </c>
      <c r="E30" s="98" t="s">
        <v>304</v>
      </c>
      <c r="F30" s="98" t="s">
        <v>302</v>
      </c>
      <c r="G30" s="98" t="s">
        <v>399</v>
      </c>
      <c r="H30" s="98" t="s">
        <v>338</v>
      </c>
      <c r="I30" s="98" t="s">
        <v>307</v>
      </c>
      <c r="J30" s="98" t="s">
        <v>1910</v>
      </c>
      <c r="K30" s="98" t="s">
        <v>1950</v>
      </c>
      <c r="L30" s="98" t="s">
        <v>1951</v>
      </c>
      <c r="M30" s="98" t="s">
        <v>1952</v>
      </c>
      <c r="N30" s="98" t="s">
        <v>1953</v>
      </c>
      <c r="O30" s="98" t="s">
        <v>500</v>
      </c>
    </row>
    <row r="31" spans="1:15" ht="14.25" x14ac:dyDescent="0.2">
      <c r="A31" s="96" t="s">
        <v>146</v>
      </c>
      <c r="B31" s="97" t="s">
        <v>35</v>
      </c>
      <c r="C31" s="98" t="s">
        <v>302</v>
      </c>
      <c r="D31" s="98" t="s">
        <v>313</v>
      </c>
      <c r="E31" s="98" t="s">
        <v>336</v>
      </c>
      <c r="F31" s="98" t="s">
        <v>313</v>
      </c>
      <c r="G31" s="98" t="s">
        <v>305</v>
      </c>
      <c r="H31" s="98" t="s">
        <v>314</v>
      </c>
      <c r="I31" s="98" t="s">
        <v>307</v>
      </c>
      <c r="J31" s="98" t="s">
        <v>314</v>
      </c>
      <c r="K31" s="98" t="s">
        <v>307</v>
      </c>
      <c r="L31" s="98" t="s">
        <v>314</v>
      </c>
      <c r="M31" s="98" t="s">
        <v>307</v>
      </c>
      <c r="N31" s="98" t="s">
        <v>1954</v>
      </c>
      <c r="O31" s="98" t="s">
        <v>1615</v>
      </c>
    </row>
    <row r="32" spans="1:15" ht="14.25" x14ac:dyDescent="0.2">
      <c r="A32" s="96" t="s">
        <v>147</v>
      </c>
      <c r="B32" s="97" t="s">
        <v>36</v>
      </c>
      <c r="C32" s="98" t="s">
        <v>301</v>
      </c>
      <c r="D32" s="98" t="s">
        <v>304</v>
      </c>
      <c r="E32" s="98" t="s">
        <v>326</v>
      </c>
      <c r="F32" s="98" t="s">
        <v>303</v>
      </c>
      <c r="G32" s="98" t="s">
        <v>338</v>
      </c>
      <c r="H32" s="98" t="s">
        <v>429</v>
      </c>
      <c r="I32" s="98" t="s">
        <v>1899</v>
      </c>
      <c r="J32" s="98" t="s">
        <v>307</v>
      </c>
      <c r="K32" s="98" t="s">
        <v>1955</v>
      </c>
      <c r="L32" s="98" t="s">
        <v>1956</v>
      </c>
      <c r="M32" s="98" t="s">
        <v>1957</v>
      </c>
      <c r="N32" s="98" t="s">
        <v>1958</v>
      </c>
      <c r="O32" s="98" t="s">
        <v>505</v>
      </c>
    </row>
    <row r="33" spans="1:15" ht="14.25" x14ac:dyDescent="0.2">
      <c r="A33" s="96" t="s">
        <v>148</v>
      </c>
      <c r="B33" s="97" t="s">
        <v>37</v>
      </c>
      <c r="C33" s="98" t="s">
        <v>302</v>
      </c>
      <c r="D33" s="98" t="s">
        <v>313</v>
      </c>
      <c r="E33" s="98" t="s">
        <v>302</v>
      </c>
      <c r="F33" s="98" t="s">
        <v>368</v>
      </c>
      <c r="G33" s="98" t="s">
        <v>379</v>
      </c>
      <c r="H33" s="98" t="s">
        <v>314</v>
      </c>
      <c r="I33" s="98" t="s">
        <v>307</v>
      </c>
      <c r="J33" s="98" t="s">
        <v>314</v>
      </c>
      <c r="K33" s="98" t="s">
        <v>379</v>
      </c>
      <c r="L33" s="98" t="s">
        <v>314</v>
      </c>
      <c r="M33" s="98" t="s">
        <v>379</v>
      </c>
      <c r="N33" s="98" t="s">
        <v>1959</v>
      </c>
      <c r="O33" s="98" t="s">
        <v>1960</v>
      </c>
    </row>
    <row r="34" spans="1:15" ht="14.25" x14ac:dyDescent="0.2">
      <c r="A34" s="96" t="s">
        <v>149</v>
      </c>
      <c r="B34" s="97" t="s">
        <v>38</v>
      </c>
      <c r="C34" s="98" t="s">
        <v>302</v>
      </c>
      <c r="D34" s="98" t="s">
        <v>368</v>
      </c>
      <c r="E34" s="98" t="s">
        <v>302</v>
      </c>
      <c r="F34" s="98" t="s">
        <v>336</v>
      </c>
      <c r="G34" s="98" t="s">
        <v>379</v>
      </c>
      <c r="H34" s="98" t="s">
        <v>319</v>
      </c>
      <c r="I34" s="98" t="s">
        <v>307</v>
      </c>
      <c r="J34" s="98" t="s">
        <v>1961</v>
      </c>
      <c r="K34" s="98" t="s">
        <v>1962</v>
      </c>
      <c r="L34" s="98" t="s">
        <v>1963</v>
      </c>
      <c r="M34" s="98" t="s">
        <v>1964</v>
      </c>
      <c r="N34" s="98" t="s">
        <v>1965</v>
      </c>
      <c r="O34" s="98" t="s">
        <v>351</v>
      </c>
    </row>
    <row r="35" spans="1:15" ht="14.25" x14ac:dyDescent="0.2">
      <c r="A35" s="96" t="s">
        <v>150</v>
      </c>
      <c r="B35" s="97" t="s">
        <v>39</v>
      </c>
      <c r="C35" s="98" t="s">
        <v>313</v>
      </c>
      <c r="D35" s="98" t="s">
        <v>368</v>
      </c>
      <c r="E35" s="98" t="s">
        <v>313</v>
      </c>
      <c r="F35" s="98" t="s">
        <v>336</v>
      </c>
      <c r="G35" s="98" t="s">
        <v>314</v>
      </c>
      <c r="H35" s="98" t="s">
        <v>319</v>
      </c>
      <c r="I35" s="98" t="s">
        <v>314</v>
      </c>
      <c r="J35" s="98" t="s">
        <v>1961</v>
      </c>
      <c r="K35" s="98" t="s">
        <v>314</v>
      </c>
      <c r="L35" s="98" t="s">
        <v>1966</v>
      </c>
      <c r="M35" s="98" t="s">
        <v>1966</v>
      </c>
      <c r="N35" s="98" t="s">
        <v>1967</v>
      </c>
      <c r="O35" s="98" t="s">
        <v>1968</v>
      </c>
    </row>
    <row r="36" spans="1:15" ht="14.25" x14ac:dyDescent="0.2">
      <c r="A36" s="96" t="s">
        <v>151</v>
      </c>
      <c r="B36" s="97" t="s">
        <v>40</v>
      </c>
      <c r="C36" s="98" t="s">
        <v>313</v>
      </c>
      <c r="D36" s="98" t="s">
        <v>313</v>
      </c>
      <c r="E36" s="98" t="s">
        <v>313</v>
      </c>
      <c r="F36" s="98" t="s">
        <v>368</v>
      </c>
      <c r="G36" s="98" t="s">
        <v>314</v>
      </c>
      <c r="H36" s="98" t="s">
        <v>314</v>
      </c>
      <c r="I36" s="98" t="s">
        <v>314</v>
      </c>
      <c r="J36" s="98" t="s">
        <v>314</v>
      </c>
      <c r="K36" s="98" t="s">
        <v>314</v>
      </c>
      <c r="L36" s="98" t="s">
        <v>314</v>
      </c>
      <c r="M36" s="98" t="s">
        <v>314</v>
      </c>
      <c r="N36" s="98" t="s">
        <v>314</v>
      </c>
      <c r="O36" s="98" t="s">
        <v>315</v>
      </c>
    </row>
    <row r="37" spans="1:15" ht="25.5" x14ac:dyDescent="0.2">
      <c r="A37" s="96" t="s">
        <v>152</v>
      </c>
      <c r="B37" s="97" t="s">
        <v>41</v>
      </c>
      <c r="C37" s="98" t="s">
        <v>302</v>
      </c>
      <c r="D37" s="98" t="s">
        <v>313</v>
      </c>
      <c r="E37" s="98" t="s">
        <v>302</v>
      </c>
      <c r="F37" s="98" t="s">
        <v>336</v>
      </c>
      <c r="G37" s="98" t="s">
        <v>379</v>
      </c>
      <c r="H37" s="98" t="s">
        <v>314</v>
      </c>
      <c r="I37" s="98" t="s">
        <v>307</v>
      </c>
      <c r="J37" s="98" t="s">
        <v>314</v>
      </c>
      <c r="K37" s="98" t="s">
        <v>363</v>
      </c>
      <c r="L37" s="98" t="s">
        <v>314</v>
      </c>
      <c r="M37" s="98" t="s">
        <v>363</v>
      </c>
      <c r="N37" s="98" t="s">
        <v>1969</v>
      </c>
      <c r="O37" s="98" t="s">
        <v>1286</v>
      </c>
    </row>
    <row r="38" spans="1:15" ht="14.25" x14ac:dyDescent="0.2">
      <c r="A38" s="96" t="s">
        <v>153</v>
      </c>
      <c r="B38" s="97" t="s">
        <v>42</v>
      </c>
      <c r="C38" s="98" t="s">
        <v>368</v>
      </c>
      <c r="D38" s="98" t="s">
        <v>302</v>
      </c>
      <c r="E38" s="98" t="s">
        <v>302</v>
      </c>
      <c r="F38" s="98" t="s">
        <v>301</v>
      </c>
      <c r="G38" s="98" t="s">
        <v>338</v>
      </c>
      <c r="H38" s="98" t="s">
        <v>338</v>
      </c>
      <c r="I38" s="98" t="s">
        <v>1899</v>
      </c>
      <c r="J38" s="98" t="s">
        <v>1910</v>
      </c>
      <c r="K38" s="98" t="s">
        <v>1970</v>
      </c>
      <c r="L38" s="98" t="s">
        <v>1971</v>
      </c>
      <c r="M38" s="98" t="s">
        <v>1972</v>
      </c>
      <c r="N38" s="98" t="s">
        <v>1973</v>
      </c>
      <c r="O38" s="98" t="s">
        <v>1974</v>
      </c>
    </row>
    <row r="39" spans="1:15" ht="14.25" x14ac:dyDescent="0.2">
      <c r="A39" s="96" t="s">
        <v>154</v>
      </c>
      <c r="B39" s="97" t="s">
        <v>43</v>
      </c>
      <c r="C39" s="98" t="s">
        <v>313</v>
      </c>
      <c r="D39" s="98" t="s">
        <v>313</v>
      </c>
      <c r="E39" s="98" t="s">
        <v>368</v>
      </c>
      <c r="F39" s="98" t="s">
        <v>313</v>
      </c>
      <c r="G39" s="98" t="s">
        <v>314</v>
      </c>
      <c r="H39" s="98" t="s">
        <v>314</v>
      </c>
      <c r="I39" s="98" t="s">
        <v>314</v>
      </c>
      <c r="J39" s="98" t="s">
        <v>314</v>
      </c>
      <c r="K39" s="98" t="s">
        <v>314</v>
      </c>
      <c r="L39" s="98" t="s">
        <v>314</v>
      </c>
      <c r="M39" s="98" t="s">
        <v>314</v>
      </c>
      <c r="N39" s="98" t="s">
        <v>314</v>
      </c>
      <c r="O39" s="98" t="s">
        <v>315</v>
      </c>
    </row>
    <row r="40" spans="1:15" ht="14.25" x14ac:dyDescent="0.2">
      <c r="A40" s="96" t="s">
        <v>155</v>
      </c>
      <c r="B40" s="97" t="s">
        <v>44</v>
      </c>
      <c r="C40" s="98" t="s">
        <v>368</v>
      </c>
      <c r="D40" s="98" t="s">
        <v>313</v>
      </c>
      <c r="E40" s="98" t="s">
        <v>302</v>
      </c>
      <c r="F40" s="98" t="s">
        <v>302</v>
      </c>
      <c r="G40" s="98" t="s">
        <v>338</v>
      </c>
      <c r="H40" s="98" t="s">
        <v>314</v>
      </c>
      <c r="I40" s="98" t="s">
        <v>1899</v>
      </c>
      <c r="J40" s="98" t="s">
        <v>314</v>
      </c>
      <c r="K40" s="98" t="s">
        <v>1975</v>
      </c>
      <c r="L40" s="98" t="s">
        <v>314</v>
      </c>
      <c r="M40" s="98" t="s">
        <v>1975</v>
      </c>
      <c r="N40" s="98" t="s">
        <v>1976</v>
      </c>
      <c r="O40" s="98" t="s">
        <v>596</v>
      </c>
    </row>
    <row r="41" spans="1:15" ht="14.25" x14ac:dyDescent="0.2">
      <c r="A41" s="96" t="s">
        <v>156</v>
      </c>
      <c r="B41" s="97" t="s">
        <v>45</v>
      </c>
      <c r="C41" s="98" t="s">
        <v>336</v>
      </c>
      <c r="D41" s="98" t="s">
        <v>302</v>
      </c>
      <c r="E41" s="98" t="s">
        <v>304</v>
      </c>
      <c r="F41" s="98" t="s">
        <v>326</v>
      </c>
      <c r="G41" s="98" t="s">
        <v>363</v>
      </c>
      <c r="H41" s="98" t="s">
        <v>392</v>
      </c>
      <c r="I41" s="98" t="s">
        <v>1977</v>
      </c>
      <c r="J41" s="98" t="s">
        <v>1863</v>
      </c>
      <c r="K41" s="98" t="s">
        <v>1978</v>
      </c>
      <c r="L41" s="98" t="s">
        <v>1979</v>
      </c>
      <c r="M41" s="98" t="s">
        <v>1980</v>
      </c>
      <c r="N41" s="98" t="s">
        <v>1981</v>
      </c>
      <c r="O41" s="98" t="s">
        <v>570</v>
      </c>
    </row>
    <row r="42" spans="1:15" ht="14.25" x14ac:dyDescent="0.2">
      <c r="A42" s="96" t="s">
        <v>157</v>
      </c>
      <c r="B42" s="97" t="s">
        <v>46</v>
      </c>
      <c r="C42" s="98" t="s">
        <v>304</v>
      </c>
      <c r="D42" s="98" t="s">
        <v>368</v>
      </c>
      <c r="E42" s="98" t="s">
        <v>327</v>
      </c>
      <c r="F42" s="98" t="s">
        <v>336</v>
      </c>
      <c r="G42" s="98" t="s">
        <v>377</v>
      </c>
      <c r="H42" s="98" t="s">
        <v>319</v>
      </c>
      <c r="I42" s="98" t="s">
        <v>1982</v>
      </c>
      <c r="J42" s="98" t="s">
        <v>1961</v>
      </c>
      <c r="K42" s="98" t="s">
        <v>1983</v>
      </c>
      <c r="L42" s="98" t="s">
        <v>1984</v>
      </c>
      <c r="M42" s="98" t="s">
        <v>1985</v>
      </c>
      <c r="N42" s="98" t="s">
        <v>1986</v>
      </c>
      <c r="O42" s="98" t="s">
        <v>1867</v>
      </c>
    </row>
    <row r="43" spans="1:15" ht="14.25" x14ac:dyDescent="0.2">
      <c r="A43" s="96" t="s">
        <v>158</v>
      </c>
      <c r="B43" s="97" t="s">
        <v>47</v>
      </c>
      <c r="C43" s="98" t="s">
        <v>302</v>
      </c>
      <c r="D43" s="98" t="s">
        <v>368</v>
      </c>
      <c r="E43" s="98" t="s">
        <v>301</v>
      </c>
      <c r="F43" s="98" t="s">
        <v>302</v>
      </c>
      <c r="G43" s="98" t="s">
        <v>338</v>
      </c>
      <c r="H43" s="98" t="s">
        <v>338</v>
      </c>
      <c r="I43" s="98" t="s">
        <v>1899</v>
      </c>
      <c r="J43" s="98" t="s">
        <v>1910</v>
      </c>
      <c r="K43" s="98" t="s">
        <v>1987</v>
      </c>
      <c r="L43" s="98" t="s">
        <v>1988</v>
      </c>
      <c r="M43" s="98" t="s">
        <v>1989</v>
      </c>
      <c r="N43" s="98" t="s">
        <v>1990</v>
      </c>
      <c r="O43" s="98" t="s">
        <v>487</v>
      </c>
    </row>
    <row r="44" spans="1:15" ht="14.25" x14ac:dyDescent="0.2">
      <c r="A44" s="96" t="s">
        <v>159</v>
      </c>
      <c r="B44" s="97" t="s">
        <v>48</v>
      </c>
      <c r="C44" s="98" t="s">
        <v>337</v>
      </c>
      <c r="D44" s="98" t="s">
        <v>532</v>
      </c>
      <c r="E44" s="98" t="s">
        <v>337</v>
      </c>
      <c r="F44" s="98" t="s">
        <v>573</v>
      </c>
      <c r="G44" s="98" t="s">
        <v>379</v>
      </c>
      <c r="H44" s="98" t="s">
        <v>1991</v>
      </c>
      <c r="I44" s="98" t="s">
        <v>307</v>
      </c>
      <c r="J44" s="98" t="s">
        <v>1992</v>
      </c>
      <c r="K44" s="98" t="s">
        <v>1993</v>
      </c>
      <c r="L44" s="98" t="s">
        <v>1994</v>
      </c>
      <c r="M44" s="98" t="s">
        <v>1995</v>
      </c>
      <c r="N44" s="98" t="s">
        <v>1996</v>
      </c>
      <c r="O44" s="98" t="s">
        <v>1858</v>
      </c>
    </row>
    <row r="45" spans="1:15" ht="14.25" x14ac:dyDescent="0.2">
      <c r="A45" s="96" t="s">
        <v>160</v>
      </c>
      <c r="B45" s="97" t="s">
        <v>49</v>
      </c>
      <c r="C45" s="98" t="s">
        <v>368</v>
      </c>
      <c r="D45" s="98" t="s">
        <v>368</v>
      </c>
      <c r="E45" s="98" t="s">
        <v>368</v>
      </c>
      <c r="F45" s="98" t="s">
        <v>301</v>
      </c>
      <c r="G45" s="98" t="s">
        <v>379</v>
      </c>
      <c r="H45" s="98" t="s">
        <v>392</v>
      </c>
      <c r="I45" s="98" t="s">
        <v>307</v>
      </c>
      <c r="J45" s="98" t="s">
        <v>1863</v>
      </c>
      <c r="K45" s="98" t="s">
        <v>1997</v>
      </c>
      <c r="L45" s="98" t="s">
        <v>1998</v>
      </c>
      <c r="M45" s="98" t="s">
        <v>1999</v>
      </c>
      <c r="N45" s="98" t="s">
        <v>2000</v>
      </c>
      <c r="O45" s="98" t="s">
        <v>509</v>
      </c>
    </row>
    <row r="46" spans="1:15" ht="14.25" x14ac:dyDescent="0.2">
      <c r="A46" s="96" t="s">
        <v>161</v>
      </c>
      <c r="B46" s="97" t="s">
        <v>50</v>
      </c>
      <c r="C46" s="98" t="s">
        <v>304</v>
      </c>
      <c r="D46" s="98" t="s">
        <v>302</v>
      </c>
      <c r="E46" s="98" t="s">
        <v>303</v>
      </c>
      <c r="F46" s="98" t="s">
        <v>302</v>
      </c>
      <c r="G46" s="98" t="s">
        <v>429</v>
      </c>
      <c r="H46" s="98" t="s">
        <v>379</v>
      </c>
      <c r="I46" s="98" t="s">
        <v>307</v>
      </c>
      <c r="J46" s="98" t="s">
        <v>307</v>
      </c>
      <c r="K46" s="98" t="s">
        <v>1922</v>
      </c>
      <c r="L46" s="98" t="s">
        <v>391</v>
      </c>
      <c r="M46" s="98" t="s">
        <v>333</v>
      </c>
      <c r="N46" s="98" t="s">
        <v>2001</v>
      </c>
      <c r="O46" s="98" t="s">
        <v>439</v>
      </c>
    </row>
    <row r="47" spans="1:15" ht="14.25" x14ac:dyDescent="0.2">
      <c r="A47" s="96" t="s">
        <v>162</v>
      </c>
      <c r="B47" s="97" t="s">
        <v>51</v>
      </c>
      <c r="C47" s="98" t="s">
        <v>368</v>
      </c>
      <c r="D47" s="98" t="s">
        <v>368</v>
      </c>
      <c r="E47" s="98" t="s">
        <v>368</v>
      </c>
      <c r="F47" s="98" t="s">
        <v>304</v>
      </c>
      <c r="G47" s="98" t="s">
        <v>379</v>
      </c>
      <c r="H47" s="98" t="s">
        <v>369</v>
      </c>
      <c r="I47" s="98" t="s">
        <v>307</v>
      </c>
      <c r="J47" s="98" t="s">
        <v>1918</v>
      </c>
      <c r="K47" s="98" t="s">
        <v>2002</v>
      </c>
      <c r="L47" s="98" t="s">
        <v>2003</v>
      </c>
      <c r="M47" s="98" t="s">
        <v>2004</v>
      </c>
      <c r="N47" s="98" t="s">
        <v>626</v>
      </c>
      <c r="O47" s="98" t="s">
        <v>1299</v>
      </c>
    </row>
    <row r="48" spans="1:15" ht="14.25" x14ac:dyDescent="0.2">
      <c r="A48" s="96" t="s">
        <v>163</v>
      </c>
      <c r="B48" s="97" t="s">
        <v>52</v>
      </c>
      <c r="C48" s="98" t="s">
        <v>325</v>
      </c>
      <c r="D48" s="98" t="s">
        <v>368</v>
      </c>
      <c r="E48" s="98" t="s">
        <v>326</v>
      </c>
      <c r="F48" s="98" t="s">
        <v>336</v>
      </c>
      <c r="G48" s="98" t="s">
        <v>1878</v>
      </c>
      <c r="H48" s="98" t="s">
        <v>319</v>
      </c>
      <c r="I48" s="98" t="s">
        <v>307</v>
      </c>
      <c r="J48" s="98" t="s">
        <v>1961</v>
      </c>
      <c r="K48" s="98" t="s">
        <v>2005</v>
      </c>
      <c r="L48" s="98" t="s">
        <v>2006</v>
      </c>
      <c r="M48" s="98" t="s">
        <v>2007</v>
      </c>
      <c r="N48" s="98" t="s">
        <v>2008</v>
      </c>
      <c r="O48" s="98" t="s">
        <v>413</v>
      </c>
    </row>
    <row r="49" spans="1:15" ht="14.25" x14ac:dyDescent="0.2">
      <c r="A49" s="96" t="s">
        <v>164</v>
      </c>
      <c r="B49" s="97" t="s">
        <v>53</v>
      </c>
      <c r="C49" s="98" t="s">
        <v>304</v>
      </c>
      <c r="D49" s="98" t="s">
        <v>336</v>
      </c>
      <c r="E49" s="98" t="s">
        <v>303</v>
      </c>
      <c r="F49" s="98" t="s">
        <v>304</v>
      </c>
      <c r="G49" s="98" t="s">
        <v>429</v>
      </c>
      <c r="H49" s="98" t="s">
        <v>363</v>
      </c>
      <c r="I49" s="98" t="s">
        <v>307</v>
      </c>
      <c r="J49" s="98" t="s">
        <v>307</v>
      </c>
      <c r="K49" s="98" t="s">
        <v>2009</v>
      </c>
      <c r="L49" s="98" t="s">
        <v>811</v>
      </c>
      <c r="M49" s="98" t="s">
        <v>333</v>
      </c>
      <c r="N49" s="98" t="s">
        <v>2010</v>
      </c>
      <c r="O49" s="98" t="s">
        <v>500</v>
      </c>
    </row>
    <row r="50" spans="1:15" ht="14.25" x14ac:dyDescent="0.2">
      <c r="A50" s="96" t="s">
        <v>165</v>
      </c>
      <c r="B50" s="97" t="s">
        <v>54</v>
      </c>
      <c r="C50" s="98" t="s">
        <v>368</v>
      </c>
      <c r="D50" s="98" t="s">
        <v>313</v>
      </c>
      <c r="E50" s="98" t="s">
        <v>368</v>
      </c>
      <c r="F50" s="98" t="s">
        <v>302</v>
      </c>
      <c r="G50" s="98" t="s">
        <v>379</v>
      </c>
      <c r="H50" s="98" t="s">
        <v>314</v>
      </c>
      <c r="I50" s="98" t="s">
        <v>307</v>
      </c>
      <c r="J50" s="98" t="s">
        <v>314</v>
      </c>
      <c r="K50" s="98" t="s">
        <v>338</v>
      </c>
      <c r="L50" s="98" t="s">
        <v>314</v>
      </c>
      <c r="M50" s="98" t="s">
        <v>338</v>
      </c>
      <c r="N50" s="98" t="s">
        <v>2011</v>
      </c>
      <c r="O50" s="98" t="s">
        <v>2012</v>
      </c>
    </row>
    <row r="51" spans="1:15" ht="14.25" x14ac:dyDescent="0.2">
      <c r="A51" s="96" t="s">
        <v>166</v>
      </c>
      <c r="B51" s="97" t="s">
        <v>55</v>
      </c>
      <c r="C51" s="98" t="s">
        <v>302</v>
      </c>
      <c r="D51" s="98" t="s">
        <v>368</v>
      </c>
      <c r="E51" s="98" t="s">
        <v>336</v>
      </c>
      <c r="F51" s="98" t="s">
        <v>368</v>
      </c>
      <c r="G51" s="98" t="s">
        <v>305</v>
      </c>
      <c r="H51" s="98" t="s">
        <v>379</v>
      </c>
      <c r="I51" s="98" t="s">
        <v>307</v>
      </c>
      <c r="J51" s="98" t="s">
        <v>307</v>
      </c>
      <c r="K51" s="98" t="s">
        <v>1922</v>
      </c>
      <c r="L51" s="98" t="s">
        <v>391</v>
      </c>
      <c r="M51" s="98" t="s">
        <v>333</v>
      </c>
      <c r="N51" s="98" t="s">
        <v>2013</v>
      </c>
      <c r="O51" s="98" t="s">
        <v>2014</v>
      </c>
    </row>
    <row r="52" spans="1:15" ht="14.25" x14ac:dyDescent="0.2">
      <c r="A52" s="96" t="s">
        <v>167</v>
      </c>
      <c r="B52" s="97" t="s">
        <v>56</v>
      </c>
      <c r="C52" s="98" t="s">
        <v>336</v>
      </c>
      <c r="D52" s="98" t="s">
        <v>368</v>
      </c>
      <c r="E52" s="98" t="s">
        <v>303</v>
      </c>
      <c r="F52" s="98" t="s">
        <v>301</v>
      </c>
      <c r="G52" s="98" t="s">
        <v>338</v>
      </c>
      <c r="H52" s="98" t="s">
        <v>392</v>
      </c>
      <c r="I52" s="98" t="s">
        <v>1899</v>
      </c>
      <c r="J52" s="98" t="s">
        <v>1863</v>
      </c>
      <c r="K52" s="98" t="s">
        <v>2015</v>
      </c>
      <c r="L52" s="98" t="s">
        <v>2016</v>
      </c>
      <c r="M52" s="98" t="s">
        <v>2017</v>
      </c>
      <c r="N52" s="98" t="s">
        <v>2018</v>
      </c>
      <c r="O52" s="98" t="s">
        <v>1299</v>
      </c>
    </row>
    <row r="53" spans="1:15" ht="14.25" x14ac:dyDescent="0.2">
      <c r="A53" s="96" t="s">
        <v>168</v>
      </c>
      <c r="B53" s="97" t="s">
        <v>57</v>
      </c>
      <c r="C53" s="98" t="s">
        <v>368</v>
      </c>
      <c r="D53" s="98" t="s">
        <v>368</v>
      </c>
      <c r="E53" s="98" t="s">
        <v>336</v>
      </c>
      <c r="F53" s="98" t="s">
        <v>325</v>
      </c>
      <c r="G53" s="98" t="s">
        <v>319</v>
      </c>
      <c r="H53" s="98" t="s">
        <v>582</v>
      </c>
      <c r="I53" s="98" t="s">
        <v>314</v>
      </c>
      <c r="J53" s="98" t="s">
        <v>314</v>
      </c>
      <c r="K53" s="98" t="s">
        <v>314</v>
      </c>
      <c r="L53" s="98" t="s">
        <v>314</v>
      </c>
      <c r="M53" s="98" t="s">
        <v>314</v>
      </c>
      <c r="N53" s="98" t="s">
        <v>314</v>
      </c>
      <c r="O53" s="98" t="s">
        <v>315</v>
      </c>
    </row>
    <row r="54" spans="1:15" ht="14.25" x14ac:dyDescent="0.2">
      <c r="A54" s="96" t="s">
        <v>169</v>
      </c>
      <c r="B54" s="97" t="s">
        <v>58</v>
      </c>
      <c r="C54" s="98" t="s">
        <v>313</v>
      </c>
      <c r="D54" s="98" t="s">
        <v>313</v>
      </c>
      <c r="E54" s="98" t="s">
        <v>368</v>
      </c>
      <c r="F54" s="98" t="s">
        <v>313</v>
      </c>
      <c r="G54" s="98" t="s">
        <v>314</v>
      </c>
      <c r="H54" s="98" t="s">
        <v>314</v>
      </c>
      <c r="I54" s="98" t="s">
        <v>314</v>
      </c>
      <c r="J54" s="98" t="s">
        <v>314</v>
      </c>
      <c r="K54" s="98" t="s">
        <v>314</v>
      </c>
      <c r="L54" s="98" t="s">
        <v>314</v>
      </c>
      <c r="M54" s="98" t="s">
        <v>314</v>
      </c>
      <c r="N54" s="98" t="s">
        <v>314</v>
      </c>
      <c r="O54" s="98" t="s">
        <v>315</v>
      </c>
    </row>
    <row r="55" spans="1:15" ht="14.25" x14ac:dyDescent="0.2">
      <c r="A55" s="96" t="s">
        <v>170</v>
      </c>
      <c r="B55" s="97" t="s">
        <v>59</v>
      </c>
      <c r="C55" s="98" t="s">
        <v>336</v>
      </c>
      <c r="D55" s="98" t="s">
        <v>368</v>
      </c>
      <c r="E55" s="98" t="s">
        <v>301</v>
      </c>
      <c r="F55" s="98" t="s">
        <v>304</v>
      </c>
      <c r="G55" s="98" t="s">
        <v>391</v>
      </c>
      <c r="H55" s="98" t="s">
        <v>369</v>
      </c>
      <c r="I55" s="98" t="s">
        <v>307</v>
      </c>
      <c r="J55" s="98" t="s">
        <v>1918</v>
      </c>
      <c r="K55" s="98" t="s">
        <v>2019</v>
      </c>
      <c r="L55" s="98" t="s">
        <v>2020</v>
      </c>
      <c r="M55" s="98" t="s">
        <v>2021</v>
      </c>
      <c r="N55" s="98" t="s">
        <v>2022</v>
      </c>
      <c r="O55" s="98" t="s">
        <v>498</v>
      </c>
    </row>
    <row r="56" spans="1:15" ht="14.25" x14ac:dyDescent="0.2">
      <c r="A56" s="96" t="s">
        <v>171</v>
      </c>
      <c r="B56" s="97" t="s">
        <v>60</v>
      </c>
      <c r="C56" s="98" t="s">
        <v>336</v>
      </c>
      <c r="D56" s="98" t="s">
        <v>368</v>
      </c>
      <c r="E56" s="98" t="s">
        <v>301</v>
      </c>
      <c r="F56" s="98" t="s">
        <v>302</v>
      </c>
      <c r="G56" s="98" t="s">
        <v>391</v>
      </c>
      <c r="H56" s="98" t="s">
        <v>338</v>
      </c>
      <c r="I56" s="98" t="s">
        <v>307</v>
      </c>
      <c r="J56" s="98" t="s">
        <v>1910</v>
      </c>
      <c r="K56" s="98" t="s">
        <v>2023</v>
      </c>
      <c r="L56" s="98" t="s">
        <v>2024</v>
      </c>
      <c r="M56" s="98" t="s">
        <v>2025</v>
      </c>
      <c r="N56" s="98" t="s">
        <v>2026</v>
      </c>
      <c r="O56" s="98" t="s">
        <v>1226</v>
      </c>
    </row>
    <row r="57" spans="1:15" ht="14.25" x14ac:dyDescent="0.2">
      <c r="A57" s="96" t="s">
        <v>172</v>
      </c>
      <c r="B57" s="97" t="s">
        <v>61</v>
      </c>
      <c r="C57" s="98" t="s">
        <v>313</v>
      </c>
      <c r="D57" s="98" t="s">
        <v>301</v>
      </c>
      <c r="E57" s="98" t="s">
        <v>368</v>
      </c>
      <c r="F57" s="98" t="s">
        <v>301</v>
      </c>
      <c r="G57" s="98" t="s">
        <v>314</v>
      </c>
      <c r="H57" s="98" t="s">
        <v>379</v>
      </c>
      <c r="I57" s="98" t="s">
        <v>314</v>
      </c>
      <c r="J57" s="98" t="s">
        <v>307</v>
      </c>
      <c r="K57" s="98" t="s">
        <v>314</v>
      </c>
      <c r="L57" s="98" t="s">
        <v>390</v>
      </c>
      <c r="M57" s="98" t="s">
        <v>390</v>
      </c>
      <c r="N57" s="98" t="s">
        <v>2027</v>
      </c>
      <c r="O57" s="98" t="s">
        <v>1313</v>
      </c>
    </row>
    <row r="58" spans="1:15" ht="14.25" x14ac:dyDescent="0.2">
      <c r="A58" s="96" t="s">
        <v>173</v>
      </c>
      <c r="B58" s="97" t="s">
        <v>62</v>
      </c>
      <c r="C58" s="98" t="s">
        <v>302</v>
      </c>
      <c r="D58" s="98" t="s">
        <v>336</v>
      </c>
      <c r="E58" s="98" t="s">
        <v>302</v>
      </c>
      <c r="F58" s="98" t="s">
        <v>326</v>
      </c>
      <c r="G58" s="98" t="s">
        <v>379</v>
      </c>
      <c r="H58" s="98" t="s">
        <v>2028</v>
      </c>
      <c r="I58" s="98" t="s">
        <v>307</v>
      </c>
      <c r="J58" s="98" t="s">
        <v>2029</v>
      </c>
      <c r="K58" s="98" t="s">
        <v>2030</v>
      </c>
      <c r="L58" s="98" t="s">
        <v>2031</v>
      </c>
      <c r="M58" s="98" t="s">
        <v>2032</v>
      </c>
      <c r="N58" s="98" t="s">
        <v>2033</v>
      </c>
      <c r="O58" s="98" t="s">
        <v>423</v>
      </c>
    </row>
    <row r="59" spans="1:15" ht="25.5" x14ac:dyDescent="0.2">
      <c r="A59" s="96" t="s">
        <v>174</v>
      </c>
      <c r="B59" s="97" t="s">
        <v>63</v>
      </c>
      <c r="C59" s="98" t="s">
        <v>313</v>
      </c>
      <c r="D59" s="98" t="s">
        <v>313</v>
      </c>
      <c r="E59" s="98" t="s">
        <v>313</v>
      </c>
      <c r="F59" s="98" t="s">
        <v>313</v>
      </c>
      <c r="G59" s="98" t="s">
        <v>314</v>
      </c>
      <c r="H59" s="98" t="s">
        <v>314</v>
      </c>
      <c r="I59" s="98" t="s">
        <v>314</v>
      </c>
      <c r="J59" s="98" t="s">
        <v>314</v>
      </c>
      <c r="K59" s="98" t="s">
        <v>314</v>
      </c>
      <c r="L59" s="98" t="s">
        <v>314</v>
      </c>
      <c r="M59" s="98" t="s">
        <v>314</v>
      </c>
      <c r="N59" s="98" t="s">
        <v>314</v>
      </c>
      <c r="O59" s="98" t="s">
        <v>315</v>
      </c>
    </row>
    <row r="60" spans="1:15" ht="38.25" x14ac:dyDescent="0.2">
      <c r="A60" s="96" t="s">
        <v>175</v>
      </c>
      <c r="B60" s="97" t="s">
        <v>64</v>
      </c>
      <c r="C60" s="98" t="s">
        <v>368</v>
      </c>
      <c r="D60" s="98" t="s">
        <v>313</v>
      </c>
      <c r="E60" s="98" t="s">
        <v>368</v>
      </c>
      <c r="F60" s="98" t="s">
        <v>301</v>
      </c>
      <c r="G60" s="98" t="s">
        <v>379</v>
      </c>
      <c r="H60" s="98" t="s">
        <v>314</v>
      </c>
      <c r="I60" s="98" t="s">
        <v>307</v>
      </c>
      <c r="J60" s="98" t="s">
        <v>314</v>
      </c>
      <c r="K60" s="98" t="s">
        <v>576</v>
      </c>
      <c r="L60" s="98" t="s">
        <v>314</v>
      </c>
      <c r="M60" s="98" t="s">
        <v>576</v>
      </c>
      <c r="N60" s="98" t="s">
        <v>2034</v>
      </c>
      <c r="O60" s="98" t="s">
        <v>2035</v>
      </c>
    </row>
    <row r="61" spans="1:15" ht="38.25" x14ac:dyDescent="0.2">
      <c r="A61" s="96" t="s">
        <v>176</v>
      </c>
      <c r="B61" s="97" t="s">
        <v>65</v>
      </c>
      <c r="C61" s="98" t="s">
        <v>304</v>
      </c>
      <c r="D61" s="98" t="s">
        <v>336</v>
      </c>
      <c r="E61" s="98" t="s">
        <v>304</v>
      </c>
      <c r="F61" s="98" t="s">
        <v>325</v>
      </c>
      <c r="G61" s="98" t="s">
        <v>379</v>
      </c>
      <c r="H61" s="98" t="s">
        <v>1676</v>
      </c>
      <c r="I61" s="98" t="s">
        <v>307</v>
      </c>
      <c r="J61" s="98" t="s">
        <v>2036</v>
      </c>
      <c r="K61" s="98" t="s">
        <v>2037</v>
      </c>
      <c r="L61" s="98" t="s">
        <v>2038</v>
      </c>
      <c r="M61" s="98" t="s">
        <v>2039</v>
      </c>
      <c r="N61" s="98" t="s">
        <v>2039</v>
      </c>
      <c r="O61" s="98" t="s">
        <v>1896</v>
      </c>
    </row>
    <row r="62" spans="1:15" ht="38.25" x14ac:dyDescent="0.2">
      <c r="A62" s="96" t="s">
        <v>177</v>
      </c>
      <c r="B62" s="97" t="s">
        <v>66</v>
      </c>
      <c r="C62" s="98" t="s">
        <v>368</v>
      </c>
      <c r="D62" s="98" t="s">
        <v>368</v>
      </c>
      <c r="E62" s="98" t="s">
        <v>336</v>
      </c>
      <c r="F62" s="98" t="s">
        <v>368</v>
      </c>
      <c r="G62" s="98" t="s">
        <v>319</v>
      </c>
      <c r="H62" s="98" t="s">
        <v>379</v>
      </c>
      <c r="I62" s="98" t="s">
        <v>314</v>
      </c>
      <c r="J62" s="98" t="s">
        <v>307</v>
      </c>
      <c r="K62" s="98" t="s">
        <v>314</v>
      </c>
      <c r="L62" s="98" t="s">
        <v>2028</v>
      </c>
      <c r="M62" s="98" t="s">
        <v>2028</v>
      </c>
      <c r="N62" s="98" t="s">
        <v>2028</v>
      </c>
      <c r="O62" s="98" t="s">
        <v>2040</v>
      </c>
    </row>
    <row r="63" spans="1:15" ht="38.25" x14ac:dyDescent="0.2">
      <c r="A63" s="96" t="s">
        <v>178</v>
      </c>
      <c r="B63" s="97" t="s">
        <v>67</v>
      </c>
      <c r="C63" s="98" t="s">
        <v>368</v>
      </c>
      <c r="D63" s="98" t="s">
        <v>313</v>
      </c>
      <c r="E63" s="98" t="s">
        <v>368</v>
      </c>
      <c r="F63" s="98" t="s">
        <v>313</v>
      </c>
      <c r="G63" s="98" t="s">
        <v>379</v>
      </c>
      <c r="H63" s="98" t="s">
        <v>314</v>
      </c>
      <c r="I63" s="98" t="s">
        <v>307</v>
      </c>
      <c r="J63" s="98" t="s">
        <v>314</v>
      </c>
      <c r="K63" s="98" t="s">
        <v>307</v>
      </c>
      <c r="L63" s="98" t="s">
        <v>314</v>
      </c>
      <c r="M63" s="98" t="s">
        <v>307</v>
      </c>
      <c r="N63" s="98" t="s">
        <v>307</v>
      </c>
      <c r="O63" s="98" t="s">
        <v>513</v>
      </c>
    </row>
    <row r="64" spans="1:15" ht="25.5" x14ac:dyDescent="0.2">
      <c r="A64" s="96" t="s">
        <v>179</v>
      </c>
      <c r="B64" s="97" t="s">
        <v>68</v>
      </c>
      <c r="C64" s="98" t="s">
        <v>313</v>
      </c>
      <c r="D64" s="98" t="s">
        <v>302</v>
      </c>
      <c r="E64" s="98" t="s">
        <v>313</v>
      </c>
      <c r="F64" s="98" t="s">
        <v>302</v>
      </c>
      <c r="G64" s="98" t="s">
        <v>314</v>
      </c>
      <c r="H64" s="98" t="s">
        <v>379</v>
      </c>
      <c r="I64" s="98" t="s">
        <v>314</v>
      </c>
      <c r="J64" s="98" t="s">
        <v>307</v>
      </c>
      <c r="K64" s="98" t="s">
        <v>314</v>
      </c>
      <c r="L64" s="98" t="s">
        <v>307</v>
      </c>
      <c r="M64" s="98" t="s">
        <v>307</v>
      </c>
      <c r="N64" s="98" t="s">
        <v>307</v>
      </c>
      <c r="O64" s="98" t="s">
        <v>513</v>
      </c>
    </row>
    <row r="65" spans="1:15" ht="25.5" x14ac:dyDescent="0.2">
      <c r="A65" s="96" t="s">
        <v>180</v>
      </c>
      <c r="B65" s="97" t="s">
        <v>69</v>
      </c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1:15" ht="38.25" x14ac:dyDescent="0.2">
      <c r="A66" s="96" t="s">
        <v>181</v>
      </c>
      <c r="B66" s="97" t="s">
        <v>70</v>
      </c>
      <c r="C66" s="98" t="s">
        <v>313</v>
      </c>
      <c r="D66" s="98" t="s">
        <v>368</v>
      </c>
      <c r="E66" s="98" t="s">
        <v>313</v>
      </c>
      <c r="F66" s="98" t="s">
        <v>368</v>
      </c>
      <c r="G66" s="98" t="s">
        <v>314</v>
      </c>
      <c r="H66" s="98" t="s">
        <v>379</v>
      </c>
      <c r="I66" s="98" t="s">
        <v>314</v>
      </c>
      <c r="J66" s="98" t="s">
        <v>307</v>
      </c>
      <c r="K66" s="98" t="s">
        <v>314</v>
      </c>
      <c r="L66" s="98" t="s">
        <v>307</v>
      </c>
      <c r="M66" s="98" t="s">
        <v>307</v>
      </c>
      <c r="N66" s="98" t="s">
        <v>2041</v>
      </c>
      <c r="O66" s="98" t="s">
        <v>1276</v>
      </c>
    </row>
    <row r="67" spans="1:15" ht="14.25" x14ac:dyDescent="0.2">
      <c r="A67" s="96" t="s">
        <v>182</v>
      </c>
      <c r="B67" s="97" t="s">
        <v>71</v>
      </c>
      <c r="C67" s="98" t="s">
        <v>313</v>
      </c>
      <c r="D67" s="98" t="s">
        <v>313</v>
      </c>
      <c r="E67" s="98" t="s">
        <v>313</v>
      </c>
      <c r="F67" s="98" t="s">
        <v>313</v>
      </c>
      <c r="G67" s="98" t="s">
        <v>314</v>
      </c>
      <c r="H67" s="98" t="s">
        <v>314</v>
      </c>
      <c r="I67" s="98" t="s">
        <v>314</v>
      </c>
      <c r="J67" s="98" t="s">
        <v>314</v>
      </c>
      <c r="K67" s="98" t="s">
        <v>314</v>
      </c>
      <c r="L67" s="98" t="s">
        <v>314</v>
      </c>
      <c r="M67" s="98" t="s">
        <v>314</v>
      </c>
      <c r="N67" s="98" t="s">
        <v>314</v>
      </c>
      <c r="O67" s="98" t="s">
        <v>315</v>
      </c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7" right="0.7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0"/>
  <sheetViews>
    <sheetView view="pageBreakPreview" topLeftCell="H1" zoomScale="80" zoomScaleNormal="100" zoomScaleSheetLayoutView="80" workbookViewId="0">
      <selection activeCell="AM11" sqref="AM11"/>
    </sheetView>
  </sheetViews>
  <sheetFormatPr defaultColWidth="10.6640625" defaultRowHeight="11.25" x14ac:dyDescent="0.2"/>
  <cols>
    <col min="1" max="1" width="15" customWidth="1"/>
    <col min="2" max="2" width="4.83203125" customWidth="1"/>
    <col min="3" max="3" width="13.83203125" customWidth="1"/>
    <col min="4" max="4" width="8.1640625" customWidth="1"/>
    <col min="5" max="5" width="14" customWidth="1"/>
    <col min="6" max="6" width="6.6640625" customWidth="1"/>
    <col min="7" max="7" width="10.1640625" customWidth="1"/>
    <col min="8" max="8" width="7.33203125" customWidth="1"/>
    <col min="9" max="9" width="15.83203125" customWidth="1"/>
    <col min="10" max="10" width="10.33203125" customWidth="1"/>
    <col min="11" max="11" width="16" customWidth="1"/>
    <col min="12" max="12" width="6.6640625" customWidth="1"/>
    <col min="13" max="13" width="13.33203125" customWidth="1"/>
    <col min="14" max="14" width="7.83203125" customWidth="1"/>
    <col min="15" max="15" width="13.83203125" customWidth="1"/>
    <col min="16" max="16" width="8.1640625" customWidth="1"/>
    <col min="17" max="17" width="13.83203125" customWidth="1"/>
    <col min="18" max="18" width="6.6640625" customWidth="1"/>
    <col min="19" max="19" width="11.6640625" customWidth="1"/>
    <col min="20" max="20" width="5.6640625" customWidth="1"/>
    <col min="21" max="21" width="15.33203125" customWidth="1"/>
    <col min="22" max="22" width="7.33203125" customWidth="1"/>
    <col min="23" max="23" width="15.33203125" customWidth="1"/>
    <col min="24" max="24" width="6.6640625" customWidth="1"/>
    <col min="25" max="25" width="11.6640625" customWidth="1"/>
    <col min="26" max="26" width="5.6640625" customWidth="1"/>
    <col min="27" max="27" width="12.6640625" customWidth="1"/>
    <col min="28" max="28" width="5.6640625" customWidth="1"/>
    <col min="29" max="29" width="12.6640625" customWidth="1"/>
    <col min="30" max="30" width="5.6640625" customWidth="1"/>
    <col min="31" max="31" width="12.6640625" customWidth="1"/>
    <col min="32" max="32" width="9.6640625" customWidth="1"/>
    <col min="33" max="33" width="14.1640625" customWidth="1"/>
    <col min="34" max="34" width="5.6640625" customWidth="1"/>
    <col min="35" max="35" width="13.83203125" customWidth="1"/>
    <col min="36" max="36" width="9.83203125" customWidth="1"/>
    <col min="37" max="47" width="10.5" customWidth="1"/>
    <col min="257" max="257" width="15" customWidth="1"/>
    <col min="258" max="258" width="4.83203125" customWidth="1"/>
    <col min="259" max="260" width="10.5" customWidth="1"/>
    <col min="261" max="261" width="12.1640625" customWidth="1"/>
    <col min="262" max="264" width="10.5" customWidth="1"/>
    <col min="265" max="265" width="15.6640625" customWidth="1"/>
    <col min="266" max="266" width="10.5" customWidth="1"/>
    <col min="267" max="267" width="12.5" customWidth="1"/>
    <col min="268" max="290" width="10.5" customWidth="1"/>
    <col min="291" max="291" width="15.33203125" customWidth="1"/>
    <col min="292" max="303" width="10.5" customWidth="1"/>
    <col min="513" max="513" width="15" customWidth="1"/>
    <col min="514" max="514" width="4.83203125" customWidth="1"/>
    <col min="515" max="516" width="10.5" customWidth="1"/>
    <col min="517" max="517" width="12.1640625" customWidth="1"/>
    <col min="518" max="520" width="10.5" customWidth="1"/>
    <col min="521" max="521" width="15.6640625" customWidth="1"/>
    <col min="522" max="522" width="10.5" customWidth="1"/>
    <col min="523" max="523" width="12.5" customWidth="1"/>
    <col min="524" max="546" width="10.5" customWidth="1"/>
    <col min="547" max="547" width="15.33203125" customWidth="1"/>
    <col min="548" max="559" width="10.5" customWidth="1"/>
    <col min="769" max="769" width="15" customWidth="1"/>
    <col min="770" max="770" width="4.83203125" customWidth="1"/>
    <col min="771" max="772" width="10.5" customWidth="1"/>
    <col min="773" max="773" width="12.1640625" customWidth="1"/>
    <col min="774" max="776" width="10.5" customWidth="1"/>
    <col min="777" max="777" width="15.6640625" customWidth="1"/>
    <col min="778" max="778" width="10.5" customWidth="1"/>
    <col min="779" max="779" width="12.5" customWidth="1"/>
    <col min="780" max="802" width="10.5" customWidth="1"/>
    <col min="803" max="803" width="15.33203125" customWidth="1"/>
    <col min="804" max="815" width="10.5" customWidth="1"/>
    <col min="1025" max="1025" width="15" customWidth="1"/>
    <col min="1026" max="1026" width="4.83203125" customWidth="1"/>
    <col min="1027" max="1028" width="10.5" customWidth="1"/>
    <col min="1029" max="1029" width="12.1640625" customWidth="1"/>
    <col min="1030" max="1032" width="10.5" customWidth="1"/>
    <col min="1033" max="1033" width="15.6640625" customWidth="1"/>
    <col min="1034" max="1034" width="10.5" customWidth="1"/>
    <col min="1035" max="1035" width="12.5" customWidth="1"/>
    <col min="1036" max="1058" width="10.5" customWidth="1"/>
    <col min="1059" max="1059" width="15.33203125" customWidth="1"/>
    <col min="1060" max="1071" width="10.5" customWidth="1"/>
    <col min="1281" max="1281" width="15" customWidth="1"/>
    <col min="1282" max="1282" width="4.83203125" customWidth="1"/>
    <col min="1283" max="1284" width="10.5" customWidth="1"/>
    <col min="1285" max="1285" width="12.1640625" customWidth="1"/>
    <col min="1286" max="1288" width="10.5" customWidth="1"/>
    <col min="1289" max="1289" width="15.6640625" customWidth="1"/>
    <col min="1290" max="1290" width="10.5" customWidth="1"/>
    <col min="1291" max="1291" width="12.5" customWidth="1"/>
    <col min="1292" max="1314" width="10.5" customWidth="1"/>
    <col min="1315" max="1315" width="15.33203125" customWidth="1"/>
    <col min="1316" max="1327" width="10.5" customWidth="1"/>
    <col min="1537" max="1537" width="15" customWidth="1"/>
    <col min="1538" max="1538" width="4.83203125" customWidth="1"/>
    <col min="1539" max="1540" width="10.5" customWidth="1"/>
    <col min="1541" max="1541" width="12.1640625" customWidth="1"/>
    <col min="1542" max="1544" width="10.5" customWidth="1"/>
    <col min="1545" max="1545" width="15.6640625" customWidth="1"/>
    <col min="1546" max="1546" width="10.5" customWidth="1"/>
    <col min="1547" max="1547" width="12.5" customWidth="1"/>
    <col min="1548" max="1570" width="10.5" customWidth="1"/>
    <col min="1571" max="1571" width="15.33203125" customWidth="1"/>
    <col min="1572" max="1583" width="10.5" customWidth="1"/>
    <col min="1793" max="1793" width="15" customWidth="1"/>
    <col min="1794" max="1794" width="4.83203125" customWidth="1"/>
    <col min="1795" max="1796" width="10.5" customWidth="1"/>
    <col min="1797" max="1797" width="12.1640625" customWidth="1"/>
    <col min="1798" max="1800" width="10.5" customWidth="1"/>
    <col min="1801" max="1801" width="15.6640625" customWidth="1"/>
    <col min="1802" max="1802" width="10.5" customWidth="1"/>
    <col min="1803" max="1803" width="12.5" customWidth="1"/>
    <col min="1804" max="1826" width="10.5" customWidth="1"/>
    <col min="1827" max="1827" width="15.33203125" customWidth="1"/>
    <col min="1828" max="1839" width="10.5" customWidth="1"/>
    <col min="2049" max="2049" width="15" customWidth="1"/>
    <col min="2050" max="2050" width="4.83203125" customWidth="1"/>
    <col min="2051" max="2052" width="10.5" customWidth="1"/>
    <col min="2053" max="2053" width="12.1640625" customWidth="1"/>
    <col min="2054" max="2056" width="10.5" customWidth="1"/>
    <col min="2057" max="2057" width="15.6640625" customWidth="1"/>
    <col min="2058" max="2058" width="10.5" customWidth="1"/>
    <col min="2059" max="2059" width="12.5" customWidth="1"/>
    <col min="2060" max="2082" width="10.5" customWidth="1"/>
    <col min="2083" max="2083" width="15.33203125" customWidth="1"/>
    <col min="2084" max="2095" width="10.5" customWidth="1"/>
    <col min="2305" max="2305" width="15" customWidth="1"/>
    <col min="2306" max="2306" width="4.83203125" customWidth="1"/>
    <col min="2307" max="2308" width="10.5" customWidth="1"/>
    <col min="2309" max="2309" width="12.1640625" customWidth="1"/>
    <col min="2310" max="2312" width="10.5" customWidth="1"/>
    <col min="2313" max="2313" width="15.6640625" customWidth="1"/>
    <col min="2314" max="2314" width="10.5" customWidth="1"/>
    <col min="2315" max="2315" width="12.5" customWidth="1"/>
    <col min="2316" max="2338" width="10.5" customWidth="1"/>
    <col min="2339" max="2339" width="15.33203125" customWidth="1"/>
    <col min="2340" max="2351" width="10.5" customWidth="1"/>
    <col min="2561" max="2561" width="15" customWidth="1"/>
    <col min="2562" max="2562" width="4.83203125" customWidth="1"/>
    <col min="2563" max="2564" width="10.5" customWidth="1"/>
    <col min="2565" max="2565" width="12.1640625" customWidth="1"/>
    <col min="2566" max="2568" width="10.5" customWidth="1"/>
    <col min="2569" max="2569" width="15.6640625" customWidth="1"/>
    <col min="2570" max="2570" width="10.5" customWidth="1"/>
    <col min="2571" max="2571" width="12.5" customWidth="1"/>
    <col min="2572" max="2594" width="10.5" customWidth="1"/>
    <col min="2595" max="2595" width="15.33203125" customWidth="1"/>
    <col min="2596" max="2607" width="10.5" customWidth="1"/>
    <col min="2817" max="2817" width="15" customWidth="1"/>
    <col min="2818" max="2818" width="4.83203125" customWidth="1"/>
    <col min="2819" max="2820" width="10.5" customWidth="1"/>
    <col min="2821" max="2821" width="12.1640625" customWidth="1"/>
    <col min="2822" max="2824" width="10.5" customWidth="1"/>
    <col min="2825" max="2825" width="15.6640625" customWidth="1"/>
    <col min="2826" max="2826" width="10.5" customWidth="1"/>
    <col min="2827" max="2827" width="12.5" customWidth="1"/>
    <col min="2828" max="2850" width="10.5" customWidth="1"/>
    <col min="2851" max="2851" width="15.33203125" customWidth="1"/>
    <col min="2852" max="2863" width="10.5" customWidth="1"/>
    <col min="3073" max="3073" width="15" customWidth="1"/>
    <col min="3074" max="3074" width="4.83203125" customWidth="1"/>
    <col min="3075" max="3076" width="10.5" customWidth="1"/>
    <col min="3077" max="3077" width="12.1640625" customWidth="1"/>
    <col min="3078" max="3080" width="10.5" customWidth="1"/>
    <col min="3081" max="3081" width="15.6640625" customWidth="1"/>
    <col min="3082" max="3082" width="10.5" customWidth="1"/>
    <col min="3083" max="3083" width="12.5" customWidth="1"/>
    <col min="3084" max="3106" width="10.5" customWidth="1"/>
    <col min="3107" max="3107" width="15.33203125" customWidth="1"/>
    <col min="3108" max="3119" width="10.5" customWidth="1"/>
    <col min="3329" max="3329" width="15" customWidth="1"/>
    <col min="3330" max="3330" width="4.83203125" customWidth="1"/>
    <col min="3331" max="3332" width="10.5" customWidth="1"/>
    <col min="3333" max="3333" width="12.1640625" customWidth="1"/>
    <col min="3334" max="3336" width="10.5" customWidth="1"/>
    <col min="3337" max="3337" width="15.6640625" customWidth="1"/>
    <col min="3338" max="3338" width="10.5" customWidth="1"/>
    <col min="3339" max="3339" width="12.5" customWidth="1"/>
    <col min="3340" max="3362" width="10.5" customWidth="1"/>
    <col min="3363" max="3363" width="15.33203125" customWidth="1"/>
    <col min="3364" max="3375" width="10.5" customWidth="1"/>
    <col min="3585" max="3585" width="15" customWidth="1"/>
    <col min="3586" max="3586" width="4.83203125" customWidth="1"/>
    <col min="3587" max="3588" width="10.5" customWidth="1"/>
    <col min="3589" max="3589" width="12.1640625" customWidth="1"/>
    <col min="3590" max="3592" width="10.5" customWidth="1"/>
    <col min="3593" max="3593" width="15.6640625" customWidth="1"/>
    <col min="3594" max="3594" width="10.5" customWidth="1"/>
    <col min="3595" max="3595" width="12.5" customWidth="1"/>
    <col min="3596" max="3618" width="10.5" customWidth="1"/>
    <col min="3619" max="3619" width="15.33203125" customWidth="1"/>
    <col min="3620" max="3631" width="10.5" customWidth="1"/>
    <col min="3841" max="3841" width="15" customWidth="1"/>
    <col min="3842" max="3842" width="4.83203125" customWidth="1"/>
    <col min="3843" max="3844" width="10.5" customWidth="1"/>
    <col min="3845" max="3845" width="12.1640625" customWidth="1"/>
    <col min="3846" max="3848" width="10.5" customWidth="1"/>
    <col min="3849" max="3849" width="15.6640625" customWidth="1"/>
    <col min="3850" max="3850" width="10.5" customWidth="1"/>
    <col min="3851" max="3851" width="12.5" customWidth="1"/>
    <col min="3852" max="3874" width="10.5" customWidth="1"/>
    <col min="3875" max="3875" width="15.33203125" customWidth="1"/>
    <col min="3876" max="3887" width="10.5" customWidth="1"/>
    <col min="4097" max="4097" width="15" customWidth="1"/>
    <col min="4098" max="4098" width="4.83203125" customWidth="1"/>
    <col min="4099" max="4100" width="10.5" customWidth="1"/>
    <col min="4101" max="4101" width="12.1640625" customWidth="1"/>
    <col min="4102" max="4104" width="10.5" customWidth="1"/>
    <col min="4105" max="4105" width="15.6640625" customWidth="1"/>
    <col min="4106" max="4106" width="10.5" customWidth="1"/>
    <col min="4107" max="4107" width="12.5" customWidth="1"/>
    <col min="4108" max="4130" width="10.5" customWidth="1"/>
    <col min="4131" max="4131" width="15.33203125" customWidth="1"/>
    <col min="4132" max="4143" width="10.5" customWidth="1"/>
    <col min="4353" max="4353" width="15" customWidth="1"/>
    <col min="4354" max="4354" width="4.83203125" customWidth="1"/>
    <col min="4355" max="4356" width="10.5" customWidth="1"/>
    <col min="4357" max="4357" width="12.1640625" customWidth="1"/>
    <col min="4358" max="4360" width="10.5" customWidth="1"/>
    <col min="4361" max="4361" width="15.6640625" customWidth="1"/>
    <col min="4362" max="4362" width="10.5" customWidth="1"/>
    <col min="4363" max="4363" width="12.5" customWidth="1"/>
    <col min="4364" max="4386" width="10.5" customWidth="1"/>
    <col min="4387" max="4387" width="15.33203125" customWidth="1"/>
    <col min="4388" max="4399" width="10.5" customWidth="1"/>
    <col min="4609" max="4609" width="15" customWidth="1"/>
    <col min="4610" max="4610" width="4.83203125" customWidth="1"/>
    <col min="4611" max="4612" width="10.5" customWidth="1"/>
    <col min="4613" max="4613" width="12.1640625" customWidth="1"/>
    <col min="4614" max="4616" width="10.5" customWidth="1"/>
    <col min="4617" max="4617" width="15.6640625" customWidth="1"/>
    <col min="4618" max="4618" width="10.5" customWidth="1"/>
    <col min="4619" max="4619" width="12.5" customWidth="1"/>
    <col min="4620" max="4642" width="10.5" customWidth="1"/>
    <col min="4643" max="4643" width="15.33203125" customWidth="1"/>
    <col min="4644" max="4655" width="10.5" customWidth="1"/>
    <col min="4865" max="4865" width="15" customWidth="1"/>
    <col min="4866" max="4866" width="4.83203125" customWidth="1"/>
    <col min="4867" max="4868" width="10.5" customWidth="1"/>
    <col min="4869" max="4869" width="12.1640625" customWidth="1"/>
    <col min="4870" max="4872" width="10.5" customWidth="1"/>
    <col min="4873" max="4873" width="15.6640625" customWidth="1"/>
    <col min="4874" max="4874" width="10.5" customWidth="1"/>
    <col min="4875" max="4875" width="12.5" customWidth="1"/>
    <col min="4876" max="4898" width="10.5" customWidth="1"/>
    <col min="4899" max="4899" width="15.33203125" customWidth="1"/>
    <col min="4900" max="4911" width="10.5" customWidth="1"/>
    <col min="5121" max="5121" width="15" customWidth="1"/>
    <col min="5122" max="5122" width="4.83203125" customWidth="1"/>
    <col min="5123" max="5124" width="10.5" customWidth="1"/>
    <col min="5125" max="5125" width="12.1640625" customWidth="1"/>
    <col min="5126" max="5128" width="10.5" customWidth="1"/>
    <col min="5129" max="5129" width="15.6640625" customWidth="1"/>
    <col min="5130" max="5130" width="10.5" customWidth="1"/>
    <col min="5131" max="5131" width="12.5" customWidth="1"/>
    <col min="5132" max="5154" width="10.5" customWidth="1"/>
    <col min="5155" max="5155" width="15.33203125" customWidth="1"/>
    <col min="5156" max="5167" width="10.5" customWidth="1"/>
    <col min="5377" max="5377" width="15" customWidth="1"/>
    <col min="5378" max="5378" width="4.83203125" customWidth="1"/>
    <col min="5379" max="5380" width="10.5" customWidth="1"/>
    <col min="5381" max="5381" width="12.1640625" customWidth="1"/>
    <col min="5382" max="5384" width="10.5" customWidth="1"/>
    <col min="5385" max="5385" width="15.6640625" customWidth="1"/>
    <col min="5386" max="5386" width="10.5" customWidth="1"/>
    <col min="5387" max="5387" width="12.5" customWidth="1"/>
    <col min="5388" max="5410" width="10.5" customWidth="1"/>
    <col min="5411" max="5411" width="15.33203125" customWidth="1"/>
    <col min="5412" max="5423" width="10.5" customWidth="1"/>
    <col min="5633" max="5633" width="15" customWidth="1"/>
    <col min="5634" max="5634" width="4.83203125" customWidth="1"/>
    <col min="5635" max="5636" width="10.5" customWidth="1"/>
    <col min="5637" max="5637" width="12.1640625" customWidth="1"/>
    <col min="5638" max="5640" width="10.5" customWidth="1"/>
    <col min="5641" max="5641" width="15.6640625" customWidth="1"/>
    <col min="5642" max="5642" width="10.5" customWidth="1"/>
    <col min="5643" max="5643" width="12.5" customWidth="1"/>
    <col min="5644" max="5666" width="10.5" customWidth="1"/>
    <col min="5667" max="5667" width="15.33203125" customWidth="1"/>
    <col min="5668" max="5679" width="10.5" customWidth="1"/>
    <col min="5889" max="5889" width="15" customWidth="1"/>
    <col min="5890" max="5890" width="4.83203125" customWidth="1"/>
    <col min="5891" max="5892" width="10.5" customWidth="1"/>
    <col min="5893" max="5893" width="12.1640625" customWidth="1"/>
    <col min="5894" max="5896" width="10.5" customWidth="1"/>
    <col min="5897" max="5897" width="15.6640625" customWidth="1"/>
    <col min="5898" max="5898" width="10.5" customWidth="1"/>
    <col min="5899" max="5899" width="12.5" customWidth="1"/>
    <col min="5900" max="5922" width="10.5" customWidth="1"/>
    <col min="5923" max="5923" width="15.33203125" customWidth="1"/>
    <col min="5924" max="5935" width="10.5" customWidth="1"/>
    <col min="6145" max="6145" width="15" customWidth="1"/>
    <col min="6146" max="6146" width="4.83203125" customWidth="1"/>
    <col min="6147" max="6148" width="10.5" customWidth="1"/>
    <col min="6149" max="6149" width="12.1640625" customWidth="1"/>
    <col min="6150" max="6152" width="10.5" customWidth="1"/>
    <col min="6153" max="6153" width="15.6640625" customWidth="1"/>
    <col min="6154" max="6154" width="10.5" customWidth="1"/>
    <col min="6155" max="6155" width="12.5" customWidth="1"/>
    <col min="6156" max="6178" width="10.5" customWidth="1"/>
    <col min="6179" max="6179" width="15.33203125" customWidth="1"/>
    <col min="6180" max="6191" width="10.5" customWidth="1"/>
    <col min="6401" max="6401" width="15" customWidth="1"/>
    <col min="6402" max="6402" width="4.83203125" customWidth="1"/>
    <col min="6403" max="6404" width="10.5" customWidth="1"/>
    <col min="6405" max="6405" width="12.1640625" customWidth="1"/>
    <col min="6406" max="6408" width="10.5" customWidth="1"/>
    <col min="6409" max="6409" width="15.6640625" customWidth="1"/>
    <col min="6410" max="6410" width="10.5" customWidth="1"/>
    <col min="6411" max="6411" width="12.5" customWidth="1"/>
    <col min="6412" max="6434" width="10.5" customWidth="1"/>
    <col min="6435" max="6435" width="15.33203125" customWidth="1"/>
    <col min="6436" max="6447" width="10.5" customWidth="1"/>
    <col min="6657" max="6657" width="15" customWidth="1"/>
    <col min="6658" max="6658" width="4.83203125" customWidth="1"/>
    <col min="6659" max="6660" width="10.5" customWidth="1"/>
    <col min="6661" max="6661" width="12.1640625" customWidth="1"/>
    <col min="6662" max="6664" width="10.5" customWidth="1"/>
    <col min="6665" max="6665" width="15.6640625" customWidth="1"/>
    <col min="6666" max="6666" width="10.5" customWidth="1"/>
    <col min="6667" max="6667" width="12.5" customWidth="1"/>
    <col min="6668" max="6690" width="10.5" customWidth="1"/>
    <col min="6691" max="6691" width="15.33203125" customWidth="1"/>
    <col min="6692" max="6703" width="10.5" customWidth="1"/>
    <col min="6913" max="6913" width="15" customWidth="1"/>
    <col min="6914" max="6914" width="4.83203125" customWidth="1"/>
    <col min="6915" max="6916" width="10.5" customWidth="1"/>
    <col min="6917" max="6917" width="12.1640625" customWidth="1"/>
    <col min="6918" max="6920" width="10.5" customWidth="1"/>
    <col min="6921" max="6921" width="15.6640625" customWidth="1"/>
    <col min="6922" max="6922" width="10.5" customWidth="1"/>
    <col min="6923" max="6923" width="12.5" customWidth="1"/>
    <col min="6924" max="6946" width="10.5" customWidth="1"/>
    <col min="6947" max="6947" width="15.33203125" customWidth="1"/>
    <col min="6948" max="6959" width="10.5" customWidth="1"/>
    <col min="7169" max="7169" width="15" customWidth="1"/>
    <col min="7170" max="7170" width="4.83203125" customWidth="1"/>
    <col min="7171" max="7172" width="10.5" customWidth="1"/>
    <col min="7173" max="7173" width="12.1640625" customWidth="1"/>
    <col min="7174" max="7176" width="10.5" customWidth="1"/>
    <col min="7177" max="7177" width="15.6640625" customWidth="1"/>
    <col min="7178" max="7178" width="10.5" customWidth="1"/>
    <col min="7179" max="7179" width="12.5" customWidth="1"/>
    <col min="7180" max="7202" width="10.5" customWidth="1"/>
    <col min="7203" max="7203" width="15.33203125" customWidth="1"/>
    <col min="7204" max="7215" width="10.5" customWidth="1"/>
    <col min="7425" max="7425" width="15" customWidth="1"/>
    <col min="7426" max="7426" width="4.83203125" customWidth="1"/>
    <col min="7427" max="7428" width="10.5" customWidth="1"/>
    <col min="7429" max="7429" width="12.1640625" customWidth="1"/>
    <col min="7430" max="7432" width="10.5" customWidth="1"/>
    <col min="7433" max="7433" width="15.6640625" customWidth="1"/>
    <col min="7434" max="7434" width="10.5" customWidth="1"/>
    <col min="7435" max="7435" width="12.5" customWidth="1"/>
    <col min="7436" max="7458" width="10.5" customWidth="1"/>
    <col min="7459" max="7459" width="15.33203125" customWidth="1"/>
    <col min="7460" max="7471" width="10.5" customWidth="1"/>
    <col min="7681" max="7681" width="15" customWidth="1"/>
    <col min="7682" max="7682" width="4.83203125" customWidth="1"/>
    <col min="7683" max="7684" width="10.5" customWidth="1"/>
    <col min="7685" max="7685" width="12.1640625" customWidth="1"/>
    <col min="7686" max="7688" width="10.5" customWidth="1"/>
    <col min="7689" max="7689" width="15.6640625" customWidth="1"/>
    <col min="7690" max="7690" width="10.5" customWidth="1"/>
    <col min="7691" max="7691" width="12.5" customWidth="1"/>
    <col min="7692" max="7714" width="10.5" customWidth="1"/>
    <col min="7715" max="7715" width="15.33203125" customWidth="1"/>
    <col min="7716" max="7727" width="10.5" customWidth="1"/>
    <col min="7937" max="7937" width="15" customWidth="1"/>
    <col min="7938" max="7938" width="4.83203125" customWidth="1"/>
    <col min="7939" max="7940" width="10.5" customWidth="1"/>
    <col min="7941" max="7941" width="12.1640625" customWidth="1"/>
    <col min="7942" max="7944" width="10.5" customWidth="1"/>
    <col min="7945" max="7945" width="15.6640625" customWidth="1"/>
    <col min="7946" max="7946" width="10.5" customWidth="1"/>
    <col min="7947" max="7947" width="12.5" customWidth="1"/>
    <col min="7948" max="7970" width="10.5" customWidth="1"/>
    <col min="7971" max="7971" width="15.33203125" customWidth="1"/>
    <col min="7972" max="7983" width="10.5" customWidth="1"/>
    <col min="8193" max="8193" width="15" customWidth="1"/>
    <col min="8194" max="8194" width="4.83203125" customWidth="1"/>
    <col min="8195" max="8196" width="10.5" customWidth="1"/>
    <col min="8197" max="8197" width="12.1640625" customWidth="1"/>
    <col min="8198" max="8200" width="10.5" customWidth="1"/>
    <col min="8201" max="8201" width="15.6640625" customWidth="1"/>
    <col min="8202" max="8202" width="10.5" customWidth="1"/>
    <col min="8203" max="8203" width="12.5" customWidth="1"/>
    <col min="8204" max="8226" width="10.5" customWidth="1"/>
    <col min="8227" max="8227" width="15.33203125" customWidth="1"/>
    <col min="8228" max="8239" width="10.5" customWidth="1"/>
    <col min="8449" max="8449" width="15" customWidth="1"/>
    <col min="8450" max="8450" width="4.83203125" customWidth="1"/>
    <col min="8451" max="8452" width="10.5" customWidth="1"/>
    <col min="8453" max="8453" width="12.1640625" customWidth="1"/>
    <col min="8454" max="8456" width="10.5" customWidth="1"/>
    <col min="8457" max="8457" width="15.6640625" customWidth="1"/>
    <col min="8458" max="8458" width="10.5" customWidth="1"/>
    <col min="8459" max="8459" width="12.5" customWidth="1"/>
    <col min="8460" max="8482" width="10.5" customWidth="1"/>
    <col min="8483" max="8483" width="15.33203125" customWidth="1"/>
    <col min="8484" max="8495" width="10.5" customWidth="1"/>
    <col min="8705" max="8705" width="15" customWidth="1"/>
    <col min="8706" max="8706" width="4.83203125" customWidth="1"/>
    <col min="8707" max="8708" width="10.5" customWidth="1"/>
    <col min="8709" max="8709" width="12.1640625" customWidth="1"/>
    <col min="8710" max="8712" width="10.5" customWidth="1"/>
    <col min="8713" max="8713" width="15.6640625" customWidth="1"/>
    <col min="8714" max="8714" width="10.5" customWidth="1"/>
    <col min="8715" max="8715" width="12.5" customWidth="1"/>
    <col min="8716" max="8738" width="10.5" customWidth="1"/>
    <col min="8739" max="8739" width="15.33203125" customWidth="1"/>
    <col min="8740" max="8751" width="10.5" customWidth="1"/>
    <col min="8961" max="8961" width="15" customWidth="1"/>
    <col min="8962" max="8962" width="4.83203125" customWidth="1"/>
    <col min="8963" max="8964" width="10.5" customWidth="1"/>
    <col min="8965" max="8965" width="12.1640625" customWidth="1"/>
    <col min="8966" max="8968" width="10.5" customWidth="1"/>
    <col min="8969" max="8969" width="15.6640625" customWidth="1"/>
    <col min="8970" max="8970" width="10.5" customWidth="1"/>
    <col min="8971" max="8971" width="12.5" customWidth="1"/>
    <col min="8972" max="8994" width="10.5" customWidth="1"/>
    <col min="8995" max="8995" width="15.33203125" customWidth="1"/>
    <col min="8996" max="9007" width="10.5" customWidth="1"/>
    <col min="9217" max="9217" width="15" customWidth="1"/>
    <col min="9218" max="9218" width="4.83203125" customWidth="1"/>
    <col min="9219" max="9220" width="10.5" customWidth="1"/>
    <col min="9221" max="9221" width="12.1640625" customWidth="1"/>
    <col min="9222" max="9224" width="10.5" customWidth="1"/>
    <col min="9225" max="9225" width="15.6640625" customWidth="1"/>
    <col min="9226" max="9226" width="10.5" customWidth="1"/>
    <col min="9227" max="9227" width="12.5" customWidth="1"/>
    <col min="9228" max="9250" width="10.5" customWidth="1"/>
    <col min="9251" max="9251" width="15.33203125" customWidth="1"/>
    <col min="9252" max="9263" width="10.5" customWidth="1"/>
    <col min="9473" max="9473" width="15" customWidth="1"/>
    <col min="9474" max="9474" width="4.83203125" customWidth="1"/>
    <col min="9475" max="9476" width="10.5" customWidth="1"/>
    <col min="9477" max="9477" width="12.1640625" customWidth="1"/>
    <col min="9478" max="9480" width="10.5" customWidth="1"/>
    <col min="9481" max="9481" width="15.6640625" customWidth="1"/>
    <col min="9482" max="9482" width="10.5" customWidth="1"/>
    <col min="9483" max="9483" width="12.5" customWidth="1"/>
    <col min="9484" max="9506" width="10.5" customWidth="1"/>
    <col min="9507" max="9507" width="15.33203125" customWidth="1"/>
    <col min="9508" max="9519" width="10.5" customWidth="1"/>
    <col min="9729" max="9729" width="15" customWidth="1"/>
    <col min="9730" max="9730" width="4.83203125" customWidth="1"/>
    <col min="9731" max="9732" width="10.5" customWidth="1"/>
    <col min="9733" max="9733" width="12.1640625" customWidth="1"/>
    <col min="9734" max="9736" width="10.5" customWidth="1"/>
    <col min="9737" max="9737" width="15.6640625" customWidth="1"/>
    <col min="9738" max="9738" width="10.5" customWidth="1"/>
    <col min="9739" max="9739" width="12.5" customWidth="1"/>
    <col min="9740" max="9762" width="10.5" customWidth="1"/>
    <col min="9763" max="9763" width="15.33203125" customWidth="1"/>
    <col min="9764" max="9775" width="10.5" customWidth="1"/>
    <col min="9985" max="9985" width="15" customWidth="1"/>
    <col min="9986" max="9986" width="4.83203125" customWidth="1"/>
    <col min="9987" max="9988" width="10.5" customWidth="1"/>
    <col min="9989" max="9989" width="12.1640625" customWidth="1"/>
    <col min="9990" max="9992" width="10.5" customWidth="1"/>
    <col min="9993" max="9993" width="15.6640625" customWidth="1"/>
    <col min="9994" max="9994" width="10.5" customWidth="1"/>
    <col min="9995" max="9995" width="12.5" customWidth="1"/>
    <col min="9996" max="10018" width="10.5" customWidth="1"/>
    <col min="10019" max="10019" width="15.33203125" customWidth="1"/>
    <col min="10020" max="10031" width="10.5" customWidth="1"/>
    <col min="10241" max="10241" width="15" customWidth="1"/>
    <col min="10242" max="10242" width="4.83203125" customWidth="1"/>
    <col min="10243" max="10244" width="10.5" customWidth="1"/>
    <col min="10245" max="10245" width="12.1640625" customWidth="1"/>
    <col min="10246" max="10248" width="10.5" customWidth="1"/>
    <col min="10249" max="10249" width="15.6640625" customWidth="1"/>
    <col min="10250" max="10250" width="10.5" customWidth="1"/>
    <col min="10251" max="10251" width="12.5" customWidth="1"/>
    <col min="10252" max="10274" width="10.5" customWidth="1"/>
    <col min="10275" max="10275" width="15.33203125" customWidth="1"/>
    <col min="10276" max="10287" width="10.5" customWidth="1"/>
    <col min="10497" max="10497" width="15" customWidth="1"/>
    <col min="10498" max="10498" width="4.83203125" customWidth="1"/>
    <col min="10499" max="10500" width="10.5" customWidth="1"/>
    <col min="10501" max="10501" width="12.1640625" customWidth="1"/>
    <col min="10502" max="10504" width="10.5" customWidth="1"/>
    <col min="10505" max="10505" width="15.6640625" customWidth="1"/>
    <col min="10506" max="10506" width="10.5" customWidth="1"/>
    <col min="10507" max="10507" width="12.5" customWidth="1"/>
    <col min="10508" max="10530" width="10.5" customWidth="1"/>
    <col min="10531" max="10531" width="15.33203125" customWidth="1"/>
    <col min="10532" max="10543" width="10.5" customWidth="1"/>
    <col min="10753" max="10753" width="15" customWidth="1"/>
    <col min="10754" max="10754" width="4.83203125" customWidth="1"/>
    <col min="10755" max="10756" width="10.5" customWidth="1"/>
    <col min="10757" max="10757" width="12.1640625" customWidth="1"/>
    <col min="10758" max="10760" width="10.5" customWidth="1"/>
    <col min="10761" max="10761" width="15.6640625" customWidth="1"/>
    <col min="10762" max="10762" width="10.5" customWidth="1"/>
    <col min="10763" max="10763" width="12.5" customWidth="1"/>
    <col min="10764" max="10786" width="10.5" customWidth="1"/>
    <col min="10787" max="10787" width="15.33203125" customWidth="1"/>
    <col min="10788" max="10799" width="10.5" customWidth="1"/>
    <col min="11009" max="11009" width="15" customWidth="1"/>
    <col min="11010" max="11010" width="4.83203125" customWidth="1"/>
    <col min="11011" max="11012" width="10.5" customWidth="1"/>
    <col min="11013" max="11013" width="12.1640625" customWidth="1"/>
    <col min="11014" max="11016" width="10.5" customWidth="1"/>
    <col min="11017" max="11017" width="15.6640625" customWidth="1"/>
    <col min="11018" max="11018" width="10.5" customWidth="1"/>
    <col min="11019" max="11019" width="12.5" customWidth="1"/>
    <col min="11020" max="11042" width="10.5" customWidth="1"/>
    <col min="11043" max="11043" width="15.33203125" customWidth="1"/>
    <col min="11044" max="11055" width="10.5" customWidth="1"/>
    <col min="11265" max="11265" width="15" customWidth="1"/>
    <col min="11266" max="11266" width="4.83203125" customWidth="1"/>
    <col min="11267" max="11268" width="10.5" customWidth="1"/>
    <col min="11269" max="11269" width="12.1640625" customWidth="1"/>
    <col min="11270" max="11272" width="10.5" customWidth="1"/>
    <col min="11273" max="11273" width="15.6640625" customWidth="1"/>
    <col min="11274" max="11274" width="10.5" customWidth="1"/>
    <col min="11275" max="11275" width="12.5" customWidth="1"/>
    <col min="11276" max="11298" width="10.5" customWidth="1"/>
    <col min="11299" max="11299" width="15.33203125" customWidth="1"/>
    <col min="11300" max="11311" width="10.5" customWidth="1"/>
    <col min="11521" max="11521" width="15" customWidth="1"/>
    <col min="11522" max="11522" width="4.83203125" customWidth="1"/>
    <col min="11523" max="11524" width="10.5" customWidth="1"/>
    <col min="11525" max="11525" width="12.1640625" customWidth="1"/>
    <col min="11526" max="11528" width="10.5" customWidth="1"/>
    <col min="11529" max="11529" width="15.6640625" customWidth="1"/>
    <col min="11530" max="11530" width="10.5" customWidth="1"/>
    <col min="11531" max="11531" width="12.5" customWidth="1"/>
    <col min="11532" max="11554" width="10.5" customWidth="1"/>
    <col min="11555" max="11555" width="15.33203125" customWidth="1"/>
    <col min="11556" max="11567" width="10.5" customWidth="1"/>
    <col min="11777" max="11777" width="15" customWidth="1"/>
    <col min="11778" max="11778" width="4.83203125" customWidth="1"/>
    <col min="11779" max="11780" width="10.5" customWidth="1"/>
    <col min="11781" max="11781" width="12.1640625" customWidth="1"/>
    <col min="11782" max="11784" width="10.5" customWidth="1"/>
    <col min="11785" max="11785" width="15.6640625" customWidth="1"/>
    <col min="11786" max="11786" width="10.5" customWidth="1"/>
    <col min="11787" max="11787" width="12.5" customWidth="1"/>
    <col min="11788" max="11810" width="10.5" customWidth="1"/>
    <col min="11811" max="11811" width="15.33203125" customWidth="1"/>
    <col min="11812" max="11823" width="10.5" customWidth="1"/>
    <col min="12033" max="12033" width="15" customWidth="1"/>
    <col min="12034" max="12034" width="4.83203125" customWidth="1"/>
    <col min="12035" max="12036" width="10.5" customWidth="1"/>
    <col min="12037" max="12037" width="12.1640625" customWidth="1"/>
    <col min="12038" max="12040" width="10.5" customWidth="1"/>
    <col min="12041" max="12041" width="15.6640625" customWidth="1"/>
    <col min="12042" max="12042" width="10.5" customWidth="1"/>
    <col min="12043" max="12043" width="12.5" customWidth="1"/>
    <col min="12044" max="12066" width="10.5" customWidth="1"/>
    <col min="12067" max="12067" width="15.33203125" customWidth="1"/>
    <col min="12068" max="12079" width="10.5" customWidth="1"/>
    <col min="12289" max="12289" width="15" customWidth="1"/>
    <col min="12290" max="12290" width="4.83203125" customWidth="1"/>
    <col min="12291" max="12292" width="10.5" customWidth="1"/>
    <col min="12293" max="12293" width="12.1640625" customWidth="1"/>
    <col min="12294" max="12296" width="10.5" customWidth="1"/>
    <col min="12297" max="12297" width="15.6640625" customWidth="1"/>
    <col min="12298" max="12298" width="10.5" customWidth="1"/>
    <col min="12299" max="12299" width="12.5" customWidth="1"/>
    <col min="12300" max="12322" width="10.5" customWidth="1"/>
    <col min="12323" max="12323" width="15.33203125" customWidth="1"/>
    <col min="12324" max="12335" width="10.5" customWidth="1"/>
    <col min="12545" max="12545" width="15" customWidth="1"/>
    <col min="12546" max="12546" width="4.83203125" customWidth="1"/>
    <col min="12547" max="12548" width="10.5" customWidth="1"/>
    <col min="12549" max="12549" width="12.1640625" customWidth="1"/>
    <col min="12550" max="12552" width="10.5" customWidth="1"/>
    <col min="12553" max="12553" width="15.6640625" customWidth="1"/>
    <col min="12554" max="12554" width="10.5" customWidth="1"/>
    <col min="12555" max="12555" width="12.5" customWidth="1"/>
    <col min="12556" max="12578" width="10.5" customWidth="1"/>
    <col min="12579" max="12579" width="15.33203125" customWidth="1"/>
    <col min="12580" max="12591" width="10.5" customWidth="1"/>
    <col min="12801" max="12801" width="15" customWidth="1"/>
    <col min="12802" max="12802" width="4.83203125" customWidth="1"/>
    <col min="12803" max="12804" width="10.5" customWidth="1"/>
    <col min="12805" max="12805" width="12.1640625" customWidth="1"/>
    <col min="12806" max="12808" width="10.5" customWidth="1"/>
    <col min="12809" max="12809" width="15.6640625" customWidth="1"/>
    <col min="12810" max="12810" width="10.5" customWidth="1"/>
    <col min="12811" max="12811" width="12.5" customWidth="1"/>
    <col min="12812" max="12834" width="10.5" customWidth="1"/>
    <col min="12835" max="12835" width="15.33203125" customWidth="1"/>
    <col min="12836" max="12847" width="10.5" customWidth="1"/>
    <col min="13057" max="13057" width="15" customWidth="1"/>
    <col min="13058" max="13058" width="4.83203125" customWidth="1"/>
    <col min="13059" max="13060" width="10.5" customWidth="1"/>
    <col min="13061" max="13061" width="12.1640625" customWidth="1"/>
    <col min="13062" max="13064" width="10.5" customWidth="1"/>
    <col min="13065" max="13065" width="15.6640625" customWidth="1"/>
    <col min="13066" max="13066" width="10.5" customWidth="1"/>
    <col min="13067" max="13067" width="12.5" customWidth="1"/>
    <col min="13068" max="13090" width="10.5" customWidth="1"/>
    <col min="13091" max="13091" width="15.33203125" customWidth="1"/>
    <col min="13092" max="13103" width="10.5" customWidth="1"/>
    <col min="13313" max="13313" width="15" customWidth="1"/>
    <col min="13314" max="13314" width="4.83203125" customWidth="1"/>
    <col min="13315" max="13316" width="10.5" customWidth="1"/>
    <col min="13317" max="13317" width="12.1640625" customWidth="1"/>
    <col min="13318" max="13320" width="10.5" customWidth="1"/>
    <col min="13321" max="13321" width="15.6640625" customWidth="1"/>
    <col min="13322" max="13322" width="10.5" customWidth="1"/>
    <col min="13323" max="13323" width="12.5" customWidth="1"/>
    <col min="13324" max="13346" width="10.5" customWidth="1"/>
    <col min="13347" max="13347" width="15.33203125" customWidth="1"/>
    <col min="13348" max="13359" width="10.5" customWidth="1"/>
    <col min="13569" max="13569" width="15" customWidth="1"/>
    <col min="13570" max="13570" width="4.83203125" customWidth="1"/>
    <col min="13571" max="13572" width="10.5" customWidth="1"/>
    <col min="13573" max="13573" width="12.1640625" customWidth="1"/>
    <col min="13574" max="13576" width="10.5" customWidth="1"/>
    <col min="13577" max="13577" width="15.6640625" customWidth="1"/>
    <col min="13578" max="13578" width="10.5" customWidth="1"/>
    <col min="13579" max="13579" width="12.5" customWidth="1"/>
    <col min="13580" max="13602" width="10.5" customWidth="1"/>
    <col min="13603" max="13603" width="15.33203125" customWidth="1"/>
    <col min="13604" max="13615" width="10.5" customWidth="1"/>
    <col min="13825" max="13825" width="15" customWidth="1"/>
    <col min="13826" max="13826" width="4.83203125" customWidth="1"/>
    <col min="13827" max="13828" width="10.5" customWidth="1"/>
    <col min="13829" max="13829" width="12.1640625" customWidth="1"/>
    <col min="13830" max="13832" width="10.5" customWidth="1"/>
    <col min="13833" max="13833" width="15.6640625" customWidth="1"/>
    <col min="13834" max="13834" width="10.5" customWidth="1"/>
    <col min="13835" max="13835" width="12.5" customWidth="1"/>
    <col min="13836" max="13858" width="10.5" customWidth="1"/>
    <col min="13859" max="13859" width="15.33203125" customWidth="1"/>
    <col min="13860" max="13871" width="10.5" customWidth="1"/>
    <col min="14081" max="14081" width="15" customWidth="1"/>
    <col min="14082" max="14082" width="4.83203125" customWidth="1"/>
    <col min="14083" max="14084" width="10.5" customWidth="1"/>
    <col min="14085" max="14085" width="12.1640625" customWidth="1"/>
    <col min="14086" max="14088" width="10.5" customWidth="1"/>
    <col min="14089" max="14089" width="15.6640625" customWidth="1"/>
    <col min="14090" max="14090" width="10.5" customWidth="1"/>
    <col min="14091" max="14091" width="12.5" customWidth="1"/>
    <col min="14092" max="14114" width="10.5" customWidth="1"/>
    <col min="14115" max="14115" width="15.33203125" customWidth="1"/>
    <col min="14116" max="14127" width="10.5" customWidth="1"/>
    <col min="14337" max="14337" width="15" customWidth="1"/>
    <col min="14338" max="14338" width="4.83203125" customWidth="1"/>
    <col min="14339" max="14340" width="10.5" customWidth="1"/>
    <col min="14341" max="14341" width="12.1640625" customWidth="1"/>
    <col min="14342" max="14344" width="10.5" customWidth="1"/>
    <col min="14345" max="14345" width="15.6640625" customWidth="1"/>
    <col min="14346" max="14346" width="10.5" customWidth="1"/>
    <col min="14347" max="14347" width="12.5" customWidth="1"/>
    <col min="14348" max="14370" width="10.5" customWidth="1"/>
    <col min="14371" max="14371" width="15.33203125" customWidth="1"/>
    <col min="14372" max="14383" width="10.5" customWidth="1"/>
    <col min="14593" max="14593" width="15" customWidth="1"/>
    <col min="14594" max="14594" width="4.83203125" customWidth="1"/>
    <col min="14595" max="14596" width="10.5" customWidth="1"/>
    <col min="14597" max="14597" width="12.1640625" customWidth="1"/>
    <col min="14598" max="14600" width="10.5" customWidth="1"/>
    <col min="14601" max="14601" width="15.6640625" customWidth="1"/>
    <col min="14602" max="14602" width="10.5" customWidth="1"/>
    <col min="14603" max="14603" width="12.5" customWidth="1"/>
    <col min="14604" max="14626" width="10.5" customWidth="1"/>
    <col min="14627" max="14627" width="15.33203125" customWidth="1"/>
    <col min="14628" max="14639" width="10.5" customWidth="1"/>
    <col min="14849" max="14849" width="15" customWidth="1"/>
    <col min="14850" max="14850" width="4.83203125" customWidth="1"/>
    <col min="14851" max="14852" width="10.5" customWidth="1"/>
    <col min="14853" max="14853" width="12.1640625" customWidth="1"/>
    <col min="14854" max="14856" width="10.5" customWidth="1"/>
    <col min="14857" max="14857" width="15.6640625" customWidth="1"/>
    <col min="14858" max="14858" width="10.5" customWidth="1"/>
    <col min="14859" max="14859" width="12.5" customWidth="1"/>
    <col min="14860" max="14882" width="10.5" customWidth="1"/>
    <col min="14883" max="14883" width="15.33203125" customWidth="1"/>
    <col min="14884" max="14895" width="10.5" customWidth="1"/>
    <col min="15105" max="15105" width="15" customWidth="1"/>
    <col min="15106" max="15106" width="4.83203125" customWidth="1"/>
    <col min="15107" max="15108" width="10.5" customWidth="1"/>
    <col min="15109" max="15109" width="12.1640625" customWidth="1"/>
    <col min="15110" max="15112" width="10.5" customWidth="1"/>
    <col min="15113" max="15113" width="15.6640625" customWidth="1"/>
    <col min="15114" max="15114" width="10.5" customWidth="1"/>
    <col min="15115" max="15115" width="12.5" customWidth="1"/>
    <col min="15116" max="15138" width="10.5" customWidth="1"/>
    <col min="15139" max="15139" width="15.33203125" customWidth="1"/>
    <col min="15140" max="15151" width="10.5" customWidth="1"/>
    <col min="15361" max="15361" width="15" customWidth="1"/>
    <col min="15362" max="15362" width="4.83203125" customWidth="1"/>
    <col min="15363" max="15364" width="10.5" customWidth="1"/>
    <col min="15365" max="15365" width="12.1640625" customWidth="1"/>
    <col min="15366" max="15368" width="10.5" customWidth="1"/>
    <col min="15369" max="15369" width="15.6640625" customWidth="1"/>
    <col min="15370" max="15370" width="10.5" customWidth="1"/>
    <col min="15371" max="15371" width="12.5" customWidth="1"/>
    <col min="15372" max="15394" width="10.5" customWidth="1"/>
    <col min="15395" max="15395" width="15.33203125" customWidth="1"/>
    <col min="15396" max="15407" width="10.5" customWidth="1"/>
    <col min="15617" max="15617" width="15" customWidth="1"/>
    <col min="15618" max="15618" width="4.83203125" customWidth="1"/>
    <col min="15619" max="15620" width="10.5" customWidth="1"/>
    <col min="15621" max="15621" width="12.1640625" customWidth="1"/>
    <col min="15622" max="15624" width="10.5" customWidth="1"/>
    <col min="15625" max="15625" width="15.6640625" customWidth="1"/>
    <col min="15626" max="15626" width="10.5" customWidth="1"/>
    <col min="15627" max="15627" width="12.5" customWidth="1"/>
    <col min="15628" max="15650" width="10.5" customWidth="1"/>
    <col min="15651" max="15651" width="15.33203125" customWidth="1"/>
    <col min="15652" max="15663" width="10.5" customWidth="1"/>
    <col min="15873" max="15873" width="15" customWidth="1"/>
    <col min="15874" max="15874" width="4.83203125" customWidth="1"/>
    <col min="15875" max="15876" width="10.5" customWidth="1"/>
    <col min="15877" max="15877" width="12.1640625" customWidth="1"/>
    <col min="15878" max="15880" width="10.5" customWidth="1"/>
    <col min="15881" max="15881" width="15.6640625" customWidth="1"/>
    <col min="15882" max="15882" width="10.5" customWidth="1"/>
    <col min="15883" max="15883" width="12.5" customWidth="1"/>
    <col min="15884" max="15906" width="10.5" customWidth="1"/>
    <col min="15907" max="15907" width="15.33203125" customWidth="1"/>
    <col min="15908" max="15919" width="10.5" customWidth="1"/>
    <col min="16129" max="16129" width="15" customWidth="1"/>
    <col min="16130" max="16130" width="4.83203125" customWidth="1"/>
    <col min="16131" max="16132" width="10.5" customWidth="1"/>
    <col min="16133" max="16133" width="12.1640625" customWidth="1"/>
    <col min="16134" max="16136" width="10.5" customWidth="1"/>
    <col min="16137" max="16137" width="15.6640625" customWidth="1"/>
    <col min="16138" max="16138" width="10.5" customWidth="1"/>
    <col min="16139" max="16139" width="12.5" customWidth="1"/>
    <col min="16140" max="16162" width="10.5" customWidth="1"/>
    <col min="16163" max="16163" width="15.33203125" customWidth="1"/>
    <col min="16164" max="16175" width="10.5" customWidth="1"/>
  </cols>
  <sheetData>
    <row r="1" spans="1:36" ht="51" customHeight="1" x14ac:dyDescent="0.25">
      <c r="AE1" s="393" t="s">
        <v>3503</v>
      </c>
      <c r="AF1" s="393"/>
      <c r="AG1" s="393"/>
      <c r="AH1" s="393"/>
      <c r="AI1" s="393"/>
      <c r="AJ1" s="393"/>
    </row>
    <row r="2" spans="1:36" ht="16.149999999999999" customHeight="1" x14ac:dyDescent="0.2">
      <c r="B2" s="385" t="s">
        <v>3386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  <c r="AC2" s="385"/>
      <c r="AD2" s="385"/>
      <c r="AE2" s="385"/>
      <c r="AF2" s="385"/>
      <c r="AG2" s="385"/>
      <c r="AH2" s="385"/>
      <c r="AI2" s="385"/>
      <c r="AJ2" s="385"/>
    </row>
    <row r="3" spans="1:36" ht="16.149999999999999" customHeight="1" x14ac:dyDescent="0.2">
      <c r="A3" s="386" t="s">
        <v>3268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</row>
    <row r="4" spans="1:36" ht="12.75" customHeight="1" x14ac:dyDescent="0.2"/>
    <row r="5" spans="1:36" ht="43.15" customHeight="1" x14ac:dyDescent="0.2">
      <c r="A5" s="387" t="s">
        <v>3387</v>
      </c>
      <c r="B5" s="387" t="s">
        <v>3388</v>
      </c>
      <c r="C5" s="390" t="s">
        <v>3389</v>
      </c>
      <c r="D5" s="390"/>
      <c r="E5" s="390" t="s">
        <v>3390</v>
      </c>
      <c r="F5" s="390"/>
      <c r="G5" s="390" t="s">
        <v>3391</v>
      </c>
      <c r="H5" s="390"/>
      <c r="I5" s="390" t="s">
        <v>3392</v>
      </c>
      <c r="J5" s="390"/>
      <c r="K5" s="390" t="s">
        <v>3393</v>
      </c>
      <c r="L5" s="390"/>
      <c r="M5" s="390" t="s">
        <v>3394</v>
      </c>
      <c r="N5" s="390"/>
      <c r="O5" s="390" t="s">
        <v>3395</v>
      </c>
      <c r="P5" s="390"/>
      <c r="Q5" s="390" t="s">
        <v>3396</v>
      </c>
      <c r="R5" s="390"/>
      <c r="S5" s="390" t="s">
        <v>3397</v>
      </c>
      <c r="T5" s="390"/>
      <c r="U5" s="390" t="s">
        <v>3398</v>
      </c>
      <c r="V5" s="390"/>
      <c r="W5" s="390" t="s">
        <v>3399</v>
      </c>
      <c r="X5" s="390"/>
      <c r="Y5" s="390" t="s">
        <v>3400</v>
      </c>
      <c r="Z5" s="390"/>
      <c r="AA5" s="390" t="s">
        <v>3401</v>
      </c>
      <c r="AB5" s="390"/>
      <c r="AC5" s="390" t="s">
        <v>3402</v>
      </c>
      <c r="AD5" s="390"/>
      <c r="AE5" s="390" t="s">
        <v>3403</v>
      </c>
      <c r="AF5" s="390"/>
      <c r="AG5" s="390" t="s">
        <v>3404</v>
      </c>
      <c r="AH5" s="390"/>
      <c r="AI5" s="391" t="s">
        <v>3405</v>
      </c>
      <c r="AJ5" s="391"/>
    </row>
    <row r="6" spans="1:36" ht="11.65" customHeight="1" x14ac:dyDescent="0.2">
      <c r="A6" s="388"/>
      <c r="B6" s="388"/>
      <c r="C6" s="207" t="s">
        <v>3406</v>
      </c>
      <c r="D6" s="207" t="s">
        <v>186</v>
      </c>
      <c r="E6" s="207" t="s">
        <v>3406</v>
      </c>
      <c r="F6" s="207" t="s">
        <v>186</v>
      </c>
      <c r="G6" s="207" t="s">
        <v>3406</v>
      </c>
      <c r="H6" s="207" t="s">
        <v>186</v>
      </c>
      <c r="I6" s="207" t="s">
        <v>3406</v>
      </c>
      <c r="J6" s="207" t="s">
        <v>186</v>
      </c>
      <c r="K6" s="207" t="s">
        <v>3406</v>
      </c>
      <c r="L6" s="207" t="s">
        <v>186</v>
      </c>
      <c r="M6" s="207" t="s">
        <v>3406</v>
      </c>
      <c r="N6" s="207" t="s">
        <v>186</v>
      </c>
      <c r="O6" s="207" t="s">
        <v>3406</v>
      </c>
      <c r="P6" s="207" t="s">
        <v>186</v>
      </c>
      <c r="Q6" s="207" t="s">
        <v>3406</v>
      </c>
      <c r="R6" s="207" t="s">
        <v>186</v>
      </c>
      <c r="S6" s="207" t="s">
        <v>3406</v>
      </c>
      <c r="T6" s="207" t="s">
        <v>186</v>
      </c>
      <c r="U6" s="207" t="s">
        <v>3406</v>
      </c>
      <c r="V6" s="207" t="s">
        <v>186</v>
      </c>
      <c r="W6" s="207" t="s">
        <v>3406</v>
      </c>
      <c r="X6" s="207" t="s">
        <v>186</v>
      </c>
      <c r="Y6" s="207" t="s">
        <v>3406</v>
      </c>
      <c r="Z6" s="207" t="s">
        <v>186</v>
      </c>
      <c r="AA6" s="207" t="s">
        <v>3406</v>
      </c>
      <c r="AB6" s="207" t="s">
        <v>186</v>
      </c>
      <c r="AC6" s="207" t="s">
        <v>3406</v>
      </c>
      <c r="AD6" s="207" t="s">
        <v>186</v>
      </c>
      <c r="AE6" s="207" t="s">
        <v>3406</v>
      </c>
      <c r="AF6" s="207" t="s">
        <v>186</v>
      </c>
      <c r="AG6" s="207" t="s">
        <v>3406</v>
      </c>
      <c r="AH6" s="207" t="s">
        <v>186</v>
      </c>
      <c r="AI6" s="207" t="s">
        <v>3406</v>
      </c>
      <c r="AJ6" s="207" t="s">
        <v>186</v>
      </c>
    </row>
    <row r="7" spans="1:36" s="208" customFormat="1" ht="11.65" customHeight="1" x14ac:dyDescent="0.2">
      <c r="A7" s="389"/>
      <c r="B7" s="389"/>
      <c r="C7" s="207" t="s">
        <v>368</v>
      </c>
      <c r="D7" s="207" t="s">
        <v>302</v>
      </c>
      <c r="E7" s="207" t="s">
        <v>336</v>
      </c>
      <c r="F7" s="207" t="s">
        <v>301</v>
      </c>
      <c r="G7" s="207" t="s">
        <v>304</v>
      </c>
      <c r="H7" s="207" t="s">
        <v>303</v>
      </c>
      <c r="I7" s="207" t="s">
        <v>325</v>
      </c>
      <c r="J7" s="207" t="s">
        <v>326</v>
      </c>
      <c r="K7" s="207" t="s">
        <v>327</v>
      </c>
      <c r="L7" s="207" t="s">
        <v>406</v>
      </c>
      <c r="M7" s="207" t="s">
        <v>345</v>
      </c>
      <c r="N7" s="207" t="s">
        <v>337</v>
      </c>
      <c r="O7" s="207" t="s">
        <v>328</v>
      </c>
      <c r="P7" s="207" t="s">
        <v>532</v>
      </c>
      <c r="Q7" s="207" t="s">
        <v>316</v>
      </c>
      <c r="R7" s="207" t="s">
        <v>613</v>
      </c>
      <c r="S7" s="207" t="s">
        <v>317</v>
      </c>
      <c r="T7" s="207" t="s">
        <v>376</v>
      </c>
      <c r="U7" s="207" t="s">
        <v>2108</v>
      </c>
      <c r="V7" s="207" t="s">
        <v>352</v>
      </c>
      <c r="W7" s="207" t="s">
        <v>531</v>
      </c>
      <c r="X7" s="207" t="s">
        <v>524</v>
      </c>
      <c r="Y7" s="207" t="s">
        <v>883</v>
      </c>
      <c r="Z7" s="207" t="s">
        <v>568</v>
      </c>
      <c r="AA7" s="207" t="s">
        <v>1035</v>
      </c>
      <c r="AB7" s="207" t="s">
        <v>546</v>
      </c>
      <c r="AC7" s="207" t="s">
        <v>525</v>
      </c>
      <c r="AD7" s="207" t="s">
        <v>1315</v>
      </c>
      <c r="AE7" s="207" t="s">
        <v>573</v>
      </c>
      <c r="AF7" s="207" t="s">
        <v>1199</v>
      </c>
      <c r="AG7" s="207" t="s">
        <v>531</v>
      </c>
      <c r="AH7" s="207" t="s">
        <v>523</v>
      </c>
      <c r="AI7" s="207" t="s">
        <v>580</v>
      </c>
      <c r="AJ7" s="207" t="s">
        <v>664</v>
      </c>
    </row>
    <row r="8" spans="1:36" s="208" customFormat="1" ht="21.75" customHeight="1" x14ac:dyDescent="0.2">
      <c r="A8" s="209" t="s">
        <v>3407</v>
      </c>
      <c r="B8" s="210" t="s">
        <v>368</v>
      </c>
      <c r="C8" s="211">
        <v>329316.3</v>
      </c>
      <c r="D8" s="212">
        <v>2</v>
      </c>
      <c r="E8" s="211">
        <v>4281111.9000000004</v>
      </c>
      <c r="F8" s="212">
        <v>26</v>
      </c>
      <c r="G8" s="213"/>
      <c r="H8" s="213"/>
      <c r="I8" s="213"/>
      <c r="J8" s="213"/>
      <c r="K8" s="213"/>
      <c r="L8" s="213"/>
      <c r="M8" s="213"/>
      <c r="N8" s="213"/>
      <c r="O8" s="211">
        <v>493974.45</v>
      </c>
      <c r="P8" s="212">
        <v>3</v>
      </c>
      <c r="Q8" s="213"/>
      <c r="R8" s="213"/>
      <c r="S8" s="211">
        <v>493974.45</v>
      </c>
      <c r="T8" s="212">
        <v>3</v>
      </c>
      <c r="U8" s="213"/>
      <c r="V8" s="213"/>
      <c r="W8" s="211">
        <v>1646581.5</v>
      </c>
      <c r="X8" s="212">
        <v>10</v>
      </c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1">
        <v>7244958.5999999996</v>
      </c>
      <c r="AJ8" s="212">
        <v>44</v>
      </c>
    </row>
    <row r="9" spans="1:36" s="208" customFormat="1" ht="21.75" customHeight="1" x14ac:dyDescent="0.2">
      <c r="A9" s="209" t="s">
        <v>3407</v>
      </c>
      <c r="B9" s="210" t="s">
        <v>302</v>
      </c>
      <c r="C9" s="211">
        <v>358322.48</v>
      </c>
      <c r="D9" s="212">
        <v>2</v>
      </c>
      <c r="E9" s="211">
        <v>716644.96</v>
      </c>
      <c r="F9" s="212">
        <v>4</v>
      </c>
      <c r="G9" s="213"/>
      <c r="H9" s="213"/>
      <c r="I9" s="213"/>
      <c r="J9" s="213"/>
      <c r="K9" s="213"/>
      <c r="L9" s="213"/>
      <c r="M9" s="213"/>
      <c r="N9" s="213"/>
      <c r="O9" s="211">
        <v>179161.24</v>
      </c>
      <c r="P9" s="212">
        <v>1</v>
      </c>
      <c r="Q9" s="213"/>
      <c r="R9" s="213"/>
      <c r="S9" s="213"/>
      <c r="T9" s="213"/>
      <c r="U9" s="213"/>
      <c r="V9" s="213"/>
      <c r="W9" s="211">
        <v>179161.24</v>
      </c>
      <c r="X9" s="212">
        <v>1</v>
      </c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1">
        <v>1433289.92</v>
      </c>
      <c r="AJ9" s="212">
        <v>8</v>
      </c>
    </row>
    <row r="10" spans="1:36" s="208" customFormat="1" ht="21.75" customHeight="1" x14ac:dyDescent="0.2">
      <c r="A10" s="209" t="s">
        <v>3408</v>
      </c>
      <c r="B10" s="210" t="s">
        <v>336</v>
      </c>
      <c r="C10" s="213"/>
      <c r="D10" s="213"/>
      <c r="E10" s="211">
        <v>1016902.24</v>
      </c>
      <c r="F10" s="212">
        <v>8</v>
      </c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1">
        <v>1016902.24</v>
      </c>
      <c r="AJ10" s="212">
        <v>8</v>
      </c>
    </row>
    <row r="11" spans="1:36" s="208" customFormat="1" ht="21.75" customHeight="1" x14ac:dyDescent="0.2">
      <c r="A11" s="209" t="s">
        <v>3409</v>
      </c>
      <c r="B11" s="210" t="s">
        <v>304</v>
      </c>
      <c r="C11" s="211">
        <v>4092401.76</v>
      </c>
      <c r="D11" s="212">
        <v>31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1">
        <v>4092401.76</v>
      </c>
      <c r="AJ11" s="212">
        <v>31</v>
      </c>
    </row>
    <row r="12" spans="1:36" s="208" customFormat="1" ht="21.75" customHeight="1" x14ac:dyDescent="0.2">
      <c r="A12" s="209" t="s">
        <v>3410</v>
      </c>
      <c r="B12" s="210" t="s">
        <v>303</v>
      </c>
      <c r="C12" s="211">
        <v>1044777.44</v>
      </c>
      <c r="D12" s="212">
        <v>7</v>
      </c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1">
        <v>1044777.44</v>
      </c>
      <c r="AJ12" s="212">
        <v>7</v>
      </c>
    </row>
    <row r="13" spans="1:36" s="208" customFormat="1" ht="53.25" customHeight="1" x14ac:dyDescent="0.2">
      <c r="A13" s="209" t="s">
        <v>3411</v>
      </c>
      <c r="B13" s="210" t="s">
        <v>326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1">
        <v>780520.65</v>
      </c>
      <c r="T13" s="212">
        <v>3</v>
      </c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1">
        <v>780520.65</v>
      </c>
      <c r="AJ13" s="212">
        <v>3</v>
      </c>
    </row>
    <row r="14" spans="1:36" s="208" customFormat="1" ht="21.75" customHeight="1" x14ac:dyDescent="0.2">
      <c r="A14" s="209" t="s">
        <v>3412</v>
      </c>
      <c r="B14" s="210" t="s">
        <v>406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1">
        <v>9032817.2300000004</v>
      </c>
      <c r="R14" s="212">
        <v>17</v>
      </c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1">
        <v>9032817.2300000004</v>
      </c>
      <c r="AJ14" s="212">
        <v>17</v>
      </c>
    </row>
    <row r="15" spans="1:36" s="208" customFormat="1" ht="21.75" customHeight="1" x14ac:dyDescent="0.2">
      <c r="A15" s="209" t="s">
        <v>3412</v>
      </c>
      <c r="B15" s="210" t="s">
        <v>345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1">
        <v>10959664.800000001</v>
      </c>
      <c r="R15" s="212">
        <v>7</v>
      </c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1">
        <v>10959664.800000001</v>
      </c>
      <c r="AJ15" s="212">
        <v>7</v>
      </c>
    </row>
    <row r="16" spans="1:36" s="208" customFormat="1" ht="21.75" customHeight="1" x14ac:dyDescent="0.2">
      <c r="A16" s="209" t="s">
        <v>3413</v>
      </c>
      <c r="B16" s="210" t="s">
        <v>337</v>
      </c>
      <c r="C16" s="211">
        <v>6165688.0999999996</v>
      </c>
      <c r="D16" s="212">
        <v>38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1">
        <v>6165688.0999999996</v>
      </c>
      <c r="AJ16" s="212">
        <v>38</v>
      </c>
    </row>
    <row r="17" spans="1:36" s="208" customFormat="1" ht="11.65" customHeight="1" x14ac:dyDescent="0.2">
      <c r="A17" s="209" t="s">
        <v>3413</v>
      </c>
      <c r="B17" s="210" t="s">
        <v>532</v>
      </c>
      <c r="C17" s="211">
        <v>315347.71999999997</v>
      </c>
      <c r="D17" s="212">
        <v>2</v>
      </c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1">
        <v>315347.71999999997</v>
      </c>
      <c r="AJ17" s="212">
        <v>2</v>
      </c>
    </row>
    <row r="18" spans="1:36" s="208" customFormat="1" ht="21.75" customHeight="1" x14ac:dyDescent="0.2">
      <c r="A18" s="209" t="s">
        <v>3414</v>
      </c>
      <c r="B18" s="210" t="s">
        <v>376</v>
      </c>
      <c r="C18" s="213"/>
      <c r="D18" s="213"/>
      <c r="E18" s="211">
        <v>15793238.4</v>
      </c>
      <c r="F18" s="212">
        <v>64</v>
      </c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1">
        <v>14559391.65</v>
      </c>
      <c r="V18" s="212">
        <v>59</v>
      </c>
      <c r="W18" s="213"/>
      <c r="X18" s="213"/>
      <c r="Y18" s="213"/>
      <c r="Z18" s="213"/>
      <c r="AA18" s="211">
        <v>9624004.6500000004</v>
      </c>
      <c r="AB18" s="212">
        <v>39</v>
      </c>
      <c r="AC18" s="213"/>
      <c r="AD18" s="213"/>
      <c r="AE18" s="213"/>
      <c r="AF18" s="213"/>
      <c r="AG18" s="211">
        <v>493538.7</v>
      </c>
      <c r="AH18" s="212">
        <v>2</v>
      </c>
      <c r="AI18" s="211">
        <v>40470173.399999999</v>
      </c>
      <c r="AJ18" s="212">
        <v>164</v>
      </c>
    </row>
    <row r="19" spans="1:36" s="208" customFormat="1" ht="21.75" customHeight="1" x14ac:dyDescent="0.2">
      <c r="A19" s="209" t="s">
        <v>3414</v>
      </c>
      <c r="B19" s="210" t="s">
        <v>2108</v>
      </c>
      <c r="C19" s="213"/>
      <c r="D19" s="213"/>
      <c r="E19" s="211">
        <v>17304723.359999999</v>
      </c>
      <c r="F19" s="212">
        <v>48</v>
      </c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1">
        <v>7570816.4699999997</v>
      </c>
      <c r="V19" s="212">
        <v>21</v>
      </c>
      <c r="W19" s="213"/>
      <c r="X19" s="213"/>
      <c r="Y19" s="213"/>
      <c r="Z19" s="213"/>
      <c r="AA19" s="211">
        <v>2523605.4900000002</v>
      </c>
      <c r="AB19" s="212">
        <v>7</v>
      </c>
      <c r="AC19" s="213"/>
      <c r="AD19" s="213"/>
      <c r="AE19" s="213"/>
      <c r="AF19" s="213"/>
      <c r="AG19" s="213"/>
      <c r="AH19" s="213"/>
      <c r="AI19" s="211">
        <v>27399145.32</v>
      </c>
      <c r="AJ19" s="212">
        <v>76</v>
      </c>
    </row>
    <row r="20" spans="1:36" s="208" customFormat="1" ht="21.75" customHeight="1" x14ac:dyDescent="0.2">
      <c r="A20" s="209" t="s">
        <v>3283</v>
      </c>
      <c r="B20" s="210" t="s">
        <v>352</v>
      </c>
      <c r="C20" s="211">
        <v>2543761.6</v>
      </c>
      <c r="D20" s="212">
        <v>20</v>
      </c>
      <c r="E20" s="213"/>
      <c r="F20" s="213"/>
      <c r="G20" s="213"/>
      <c r="H20" s="213"/>
      <c r="I20" s="213"/>
      <c r="J20" s="213"/>
      <c r="K20" s="211">
        <v>11701303.359999999</v>
      </c>
      <c r="L20" s="212">
        <v>92</v>
      </c>
      <c r="M20" s="211">
        <v>2543761.6</v>
      </c>
      <c r="N20" s="212">
        <v>20</v>
      </c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1">
        <v>254376.16</v>
      </c>
      <c r="Z20" s="212">
        <v>2</v>
      </c>
      <c r="AA20" s="213"/>
      <c r="AB20" s="213"/>
      <c r="AC20" s="213"/>
      <c r="AD20" s="213"/>
      <c r="AE20" s="213"/>
      <c r="AF20" s="213"/>
      <c r="AG20" s="211">
        <v>127188.08</v>
      </c>
      <c r="AH20" s="212">
        <v>1</v>
      </c>
      <c r="AI20" s="211">
        <v>17170390.800000001</v>
      </c>
      <c r="AJ20" s="212">
        <v>135</v>
      </c>
    </row>
    <row r="21" spans="1:36" s="208" customFormat="1" ht="21.75" customHeight="1" x14ac:dyDescent="0.2">
      <c r="A21" s="209" t="s">
        <v>3283</v>
      </c>
      <c r="B21" s="210" t="s">
        <v>524</v>
      </c>
      <c r="C21" s="211">
        <v>402130.29</v>
      </c>
      <c r="D21" s="212">
        <v>3</v>
      </c>
      <c r="E21" s="213"/>
      <c r="F21" s="213"/>
      <c r="G21" s="213"/>
      <c r="H21" s="213"/>
      <c r="I21" s="213"/>
      <c r="J21" s="213"/>
      <c r="K21" s="211">
        <v>5361737.2</v>
      </c>
      <c r="L21" s="212">
        <v>40</v>
      </c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1">
        <v>938304.01</v>
      </c>
      <c r="AD21" s="212">
        <v>7</v>
      </c>
      <c r="AE21" s="213"/>
      <c r="AF21" s="213"/>
      <c r="AG21" s="213"/>
      <c r="AH21" s="213"/>
      <c r="AI21" s="211">
        <v>6702171.5</v>
      </c>
      <c r="AJ21" s="212">
        <v>50</v>
      </c>
    </row>
    <row r="22" spans="1:36" s="208" customFormat="1" ht="21.75" customHeight="1" x14ac:dyDescent="0.2">
      <c r="A22" s="209" t="s">
        <v>3415</v>
      </c>
      <c r="B22" s="210" t="s">
        <v>883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1">
        <v>2158970.7599999998</v>
      </c>
      <c r="P22" s="212">
        <v>19</v>
      </c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1">
        <v>2158970.7599999998</v>
      </c>
      <c r="AJ22" s="212">
        <v>19</v>
      </c>
    </row>
    <row r="23" spans="1:36" s="208" customFormat="1" ht="21.75" customHeight="1" x14ac:dyDescent="0.2">
      <c r="A23" s="209" t="s">
        <v>3416</v>
      </c>
      <c r="B23" s="210" t="s">
        <v>1035</v>
      </c>
      <c r="C23" s="211">
        <v>5618387.5700000003</v>
      </c>
      <c r="D23" s="212">
        <v>79</v>
      </c>
      <c r="E23" s="213"/>
      <c r="F23" s="213"/>
      <c r="G23" s="213"/>
      <c r="H23" s="213"/>
      <c r="I23" s="211">
        <v>78586307.150000006</v>
      </c>
      <c r="J23" s="211">
        <v>1105</v>
      </c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1">
        <v>84204694.719999999</v>
      </c>
      <c r="AJ23" s="211">
        <v>1184</v>
      </c>
    </row>
    <row r="24" spans="1:36" s="208" customFormat="1" ht="11.65" customHeight="1" x14ac:dyDescent="0.2">
      <c r="A24" s="209" t="s">
        <v>3416</v>
      </c>
      <c r="B24" s="210" t="s">
        <v>546</v>
      </c>
      <c r="C24" s="211">
        <v>350169.48</v>
      </c>
      <c r="D24" s="212">
        <v>4</v>
      </c>
      <c r="E24" s="213"/>
      <c r="F24" s="213"/>
      <c r="G24" s="213"/>
      <c r="H24" s="213"/>
      <c r="I24" s="211">
        <v>350169.48</v>
      </c>
      <c r="J24" s="212">
        <v>4</v>
      </c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1">
        <v>700338.96</v>
      </c>
      <c r="AJ24" s="212">
        <v>8</v>
      </c>
    </row>
    <row r="25" spans="1:36" s="208" customFormat="1" ht="11.65" customHeight="1" x14ac:dyDescent="0.2">
      <c r="A25" s="209" t="s">
        <v>3417</v>
      </c>
      <c r="B25" s="210" t="s">
        <v>573</v>
      </c>
      <c r="C25" s="213"/>
      <c r="D25" s="213"/>
      <c r="E25" s="213"/>
      <c r="F25" s="213"/>
      <c r="G25" s="211">
        <v>98129.69</v>
      </c>
      <c r="H25" s="212">
        <v>1</v>
      </c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1">
        <v>98129.69</v>
      </c>
      <c r="AJ25" s="212">
        <v>1</v>
      </c>
    </row>
    <row r="26" spans="1:36" s="208" customFormat="1" ht="21.75" customHeight="1" x14ac:dyDescent="0.2">
      <c r="A26" s="209" t="s">
        <v>3418</v>
      </c>
      <c r="B26" s="210" t="s">
        <v>1199</v>
      </c>
      <c r="C26" s="211">
        <v>5777592.4800000004</v>
      </c>
      <c r="D26" s="212">
        <v>44</v>
      </c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1">
        <v>5777592.4800000004</v>
      </c>
      <c r="AJ26" s="212">
        <v>44</v>
      </c>
    </row>
    <row r="27" spans="1:36" s="208" customFormat="1" ht="21.75" customHeight="1" x14ac:dyDescent="0.2">
      <c r="A27" s="209" t="s">
        <v>3419</v>
      </c>
      <c r="B27" s="210" t="s">
        <v>549</v>
      </c>
      <c r="C27" s="211">
        <v>18065004.420000002</v>
      </c>
      <c r="D27" s="212">
        <v>106</v>
      </c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1">
        <v>16360758.720000001</v>
      </c>
      <c r="X27" s="212">
        <v>96</v>
      </c>
      <c r="Y27" s="213"/>
      <c r="Z27" s="213"/>
      <c r="AA27" s="213"/>
      <c r="AB27" s="213"/>
      <c r="AC27" s="213"/>
      <c r="AD27" s="213"/>
      <c r="AE27" s="211">
        <v>7328256.5099999998</v>
      </c>
      <c r="AF27" s="212">
        <v>43</v>
      </c>
      <c r="AG27" s="211">
        <v>2045094.84</v>
      </c>
      <c r="AH27" s="212">
        <v>12</v>
      </c>
      <c r="AI27" s="211">
        <v>43799114.490000002</v>
      </c>
      <c r="AJ27" s="212">
        <v>257</v>
      </c>
    </row>
    <row r="28" spans="1:36" s="208" customFormat="1" ht="21.75" customHeight="1" x14ac:dyDescent="0.2">
      <c r="A28" s="209" t="s">
        <v>3419</v>
      </c>
      <c r="B28" s="210" t="s">
        <v>523</v>
      </c>
      <c r="C28" s="211">
        <v>13591344.74</v>
      </c>
      <c r="D28" s="212">
        <v>58</v>
      </c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1">
        <v>8201673.5499999998</v>
      </c>
      <c r="X28" s="212">
        <v>35</v>
      </c>
      <c r="Y28" s="213"/>
      <c r="Z28" s="213"/>
      <c r="AA28" s="213"/>
      <c r="AB28" s="213"/>
      <c r="AC28" s="213"/>
      <c r="AD28" s="213"/>
      <c r="AE28" s="211">
        <v>1640334.71</v>
      </c>
      <c r="AF28" s="212">
        <v>7</v>
      </c>
      <c r="AG28" s="211">
        <v>703000.59</v>
      </c>
      <c r="AH28" s="212">
        <v>3</v>
      </c>
      <c r="AI28" s="211">
        <v>24136353.59</v>
      </c>
      <c r="AJ28" s="212">
        <v>103</v>
      </c>
    </row>
    <row r="29" spans="1:36" s="208" customFormat="1" ht="21.75" customHeight="1" x14ac:dyDescent="0.2">
      <c r="A29" s="209" t="s">
        <v>3419</v>
      </c>
      <c r="B29" s="210" t="s">
        <v>580</v>
      </c>
      <c r="C29" s="211">
        <v>5666626.5</v>
      </c>
      <c r="D29" s="212">
        <v>19</v>
      </c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1">
        <v>2684191.5</v>
      </c>
      <c r="X29" s="212">
        <v>9</v>
      </c>
      <c r="Y29" s="213"/>
      <c r="Z29" s="213"/>
      <c r="AA29" s="213"/>
      <c r="AB29" s="213"/>
      <c r="AC29" s="213"/>
      <c r="AD29" s="213"/>
      <c r="AE29" s="211">
        <v>894730.5</v>
      </c>
      <c r="AF29" s="212">
        <v>3</v>
      </c>
      <c r="AG29" s="213"/>
      <c r="AH29" s="213"/>
      <c r="AI29" s="211">
        <v>9245548.5</v>
      </c>
      <c r="AJ29" s="212">
        <v>31</v>
      </c>
    </row>
    <row r="30" spans="1:36" s="208" customFormat="1" ht="21.75" customHeight="1" x14ac:dyDescent="0.2">
      <c r="A30" s="209" t="s">
        <v>3419</v>
      </c>
      <c r="B30" s="210" t="s">
        <v>664</v>
      </c>
      <c r="C30" s="211">
        <v>15065384.4</v>
      </c>
      <c r="D30" s="212">
        <v>99</v>
      </c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1">
        <v>8521833.5999999996</v>
      </c>
      <c r="X30" s="212">
        <v>56</v>
      </c>
      <c r="Y30" s="213"/>
      <c r="Z30" s="213"/>
      <c r="AA30" s="213"/>
      <c r="AB30" s="213"/>
      <c r="AC30" s="213"/>
      <c r="AD30" s="213"/>
      <c r="AE30" s="211">
        <v>2739160.8</v>
      </c>
      <c r="AF30" s="212">
        <v>18</v>
      </c>
      <c r="AG30" s="211">
        <v>2586985.2000000002</v>
      </c>
      <c r="AH30" s="212">
        <v>17</v>
      </c>
      <c r="AI30" s="211">
        <v>28913364</v>
      </c>
      <c r="AJ30" s="212">
        <v>190</v>
      </c>
    </row>
    <row r="31" spans="1:36" s="208" customFormat="1" ht="21.75" customHeight="1" x14ac:dyDescent="0.2">
      <c r="A31" s="209" t="s">
        <v>3419</v>
      </c>
      <c r="B31" s="210" t="s">
        <v>563</v>
      </c>
      <c r="C31" s="211">
        <v>8788140.9000000004</v>
      </c>
      <c r="D31" s="212">
        <v>42</v>
      </c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1">
        <v>2510897.4</v>
      </c>
      <c r="X31" s="212">
        <v>12</v>
      </c>
      <c r="Y31" s="213"/>
      <c r="Z31" s="213"/>
      <c r="AA31" s="213"/>
      <c r="AB31" s="213"/>
      <c r="AC31" s="213"/>
      <c r="AD31" s="213"/>
      <c r="AE31" s="211">
        <v>1464690.15</v>
      </c>
      <c r="AF31" s="212">
        <v>7</v>
      </c>
      <c r="AG31" s="211">
        <v>627724.35</v>
      </c>
      <c r="AH31" s="212">
        <v>3</v>
      </c>
      <c r="AI31" s="211">
        <v>13391452.800000001</v>
      </c>
      <c r="AJ31" s="212">
        <v>64</v>
      </c>
    </row>
    <row r="32" spans="1:36" s="208" customFormat="1" ht="21.75" customHeight="1" x14ac:dyDescent="0.2">
      <c r="A32" s="209" t="s">
        <v>3419</v>
      </c>
      <c r="B32" s="210" t="s">
        <v>556</v>
      </c>
      <c r="C32" s="211">
        <v>3994609.5</v>
      </c>
      <c r="D32" s="212">
        <v>15</v>
      </c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1">
        <v>1331536.5</v>
      </c>
      <c r="X32" s="212">
        <v>5</v>
      </c>
      <c r="Y32" s="213"/>
      <c r="Z32" s="213"/>
      <c r="AA32" s="213"/>
      <c r="AB32" s="213"/>
      <c r="AC32" s="213"/>
      <c r="AD32" s="213"/>
      <c r="AE32" s="211">
        <v>798921.9</v>
      </c>
      <c r="AF32" s="212">
        <v>3</v>
      </c>
      <c r="AG32" s="211">
        <v>266307.3</v>
      </c>
      <c r="AH32" s="212">
        <v>1</v>
      </c>
      <c r="AI32" s="211">
        <v>6391375.2000000002</v>
      </c>
      <c r="AJ32" s="212">
        <v>24</v>
      </c>
    </row>
    <row r="33" spans="1:36" s="208" customFormat="1" ht="21.75" customHeight="1" x14ac:dyDescent="0.2">
      <c r="A33" s="209" t="s">
        <v>3419</v>
      </c>
      <c r="B33" s="210" t="s">
        <v>530</v>
      </c>
      <c r="C33" s="211">
        <v>59619881.159999996</v>
      </c>
      <c r="D33" s="212">
        <v>237</v>
      </c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1">
        <v>15345201.48</v>
      </c>
      <c r="X33" s="212">
        <v>61</v>
      </c>
      <c r="Y33" s="213"/>
      <c r="Z33" s="213"/>
      <c r="AA33" s="213"/>
      <c r="AB33" s="213"/>
      <c r="AC33" s="213"/>
      <c r="AD33" s="213"/>
      <c r="AE33" s="211">
        <v>754682.04</v>
      </c>
      <c r="AF33" s="212">
        <v>3</v>
      </c>
      <c r="AG33" s="211">
        <v>2012485.44</v>
      </c>
      <c r="AH33" s="212">
        <v>8</v>
      </c>
      <c r="AI33" s="211">
        <v>77732250.120000005</v>
      </c>
      <c r="AJ33" s="212">
        <v>309</v>
      </c>
    </row>
    <row r="34" spans="1:36" s="208" customFormat="1" ht="21.75" customHeight="1" x14ac:dyDescent="0.2">
      <c r="A34" s="209" t="s">
        <v>3419</v>
      </c>
      <c r="B34" s="210" t="s">
        <v>278</v>
      </c>
      <c r="C34" s="211">
        <v>9824068.0999999996</v>
      </c>
      <c r="D34" s="212">
        <v>70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1">
        <v>9824068.0999999996</v>
      </c>
      <c r="AJ34" s="212">
        <v>70</v>
      </c>
    </row>
    <row r="35" spans="1:36" s="208" customFormat="1" ht="21.75" customHeight="1" x14ac:dyDescent="0.2">
      <c r="A35" s="209" t="s">
        <v>3419</v>
      </c>
      <c r="B35" s="210" t="s">
        <v>1652</v>
      </c>
      <c r="C35" s="211">
        <v>15642885.300000001</v>
      </c>
      <c r="D35" s="212">
        <v>67</v>
      </c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1">
        <v>15642885.300000001</v>
      </c>
      <c r="AJ35" s="212">
        <v>67</v>
      </c>
    </row>
    <row r="36" spans="1:36" s="208" customFormat="1" ht="21.75" customHeight="1" x14ac:dyDescent="0.2">
      <c r="A36" s="209" t="s">
        <v>3419</v>
      </c>
      <c r="B36" s="210" t="s">
        <v>353</v>
      </c>
      <c r="C36" s="211">
        <v>11981836.640000001</v>
      </c>
      <c r="D36" s="212">
        <v>34</v>
      </c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13"/>
      <c r="Y36" s="213"/>
      <c r="Z36" s="213"/>
      <c r="AA36" s="213"/>
      <c r="AB36" s="213"/>
      <c r="AC36" s="213"/>
      <c r="AD36" s="213"/>
      <c r="AE36" s="213"/>
      <c r="AF36" s="213"/>
      <c r="AG36" s="213"/>
      <c r="AH36" s="213"/>
      <c r="AI36" s="211">
        <v>11981836.640000001</v>
      </c>
      <c r="AJ36" s="212">
        <v>34</v>
      </c>
    </row>
    <row r="37" spans="1:36" s="208" customFormat="1" ht="21.75" customHeight="1" x14ac:dyDescent="0.2">
      <c r="A37" s="209" t="s">
        <v>3420</v>
      </c>
      <c r="B37" s="210" t="s">
        <v>1029</v>
      </c>
      <c r="C37" s="213"/>
      <c r="D37" s="213"/>
      <c r="E37" s="211">
        <v>142461.98000000001</v>
      </c>
      <c r="F37" s="212">
        <v>1</v>
      </c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1">
        <v>142461.98000000001</v>
      </c>
      <c r="AJ37" s="212">
        <v>1</v>
      </c>
    </row>
    <row r="38" spans="1:36" s="208" customFormat="1" ht="21.75" customHeight="1" x14ac:dyDescent="0.2">
      <c r="A38" s="209" t="s">
        <v>3420</v>
      </c>
      <c r="B38" s="210" t="s">
        <v>1098</v>
      </c>
      <c r="C38" s="213"/>
      <c r="D38" s="213"/>
      <c r="E38" s="211">
        <v>248992.83</v>
      </c>
      <c r="F38" s="212">
        <v>1</v>
      </c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1">
        <v>248992.83</v>
      </c>
      <c r="AJ38" s="212">
        <v>1</v>
      </c>
    </row>
    <row r="39" spans="1:36" s="208" customFormat="1" ht="21.75" customHeight="1" x14ac:dyDescent="0.2">
      <c r="A39" s="209" t="s">
        <v>3421</v>
      </c>
      <c r="B39" s="210" t="s">
        <v>277</v>
      </c>
      <c r="C39" s="211">
        <v>3299440.32</v>
      </c>
      <c r="D39" s="212">
        <v>24</v>
      </c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1">
        <v>39455807.159999996</v>
      </c>
      <c r="R39" s="212">
        <v>287</v>
      </c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1">
        <v>42755247.479999997</v>
      </c>
      <c r="AJ39" s="212">
        <v>311</v>
      </c>
    </row>
    <row r="40" spans="1:36" s="208" customFormat="1" ht="21.75" customHeight="1" x14ac:dyDescent="0.2">
      <c r="A40" s="209" t="s">
        <v>3421</v>
      </c>
      <c r="B40" s="210" t="s">
        <v>747</v>
      </c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1">
        <v>22275435.109999999</v>
      </c>
      <c r="R40" s="212">
        <v>109</v>
      </c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1">
        <v>22275435.109999999</v>
      </c>
      <c r="AJ40" s="212">
        <v>109</v>
      </c>
    </row>
    <row r="41" spans="1:36" s="208" customFormat="1" ht="21.75" customHeight="1" x14ac:dyDescent="0.2">
      <c r="A41" s="209" t="s">
        <v>3421</v>
      </c>
      <c r="B41" s="210" t="s">
        <v>259</v>
      </c>
      <c r="C41" s="211">
        <v>1168161.3600000001</v>
      </c>
      <c r="D41" s="212">
        <v>8</v>
      </c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1">
        <v>27159751.620000001</v>
      </c>
      <c r="R41" s="212">
        <v>186</v>
      </c>
      <c r="S41" s="213"/>
      <c r="T41" s="213"/>
      <c r="U41" s="213"/>
      <c r="V41" s="213"/>
      <c r="W41" s="213"/>
      <c r="X41" s="213"/>
      <c r="Y41" s="211">
        <v>1606221.87</v>
      </c>
      <c r="Z41" s="212">
        <v>11</v>
      </c>
      <c r="AA41" s="213"/>
      <c r="AB41" s="213"/>
      <c r="AC41" s="213"/>
      <c r="AD41" s="213"/>
      <c r="AE41" s="213"/>
      <c r="AF41" s="213"/>
      <c r="AG41" s="213"/>
      <c r="AH41" s="213"/>
      <c r="AI41" s="211">
        <v>29934134.850000001</v>
      </c>
      <c r="AJ41" s="212">
        <v>205</v>
      </c>
    </row>
    <row r="42" spans="1:36" s="208" customFormat="1" ht="21.75" customHeight="1" x14ac:dyDescent="0.2">
      <c r="A42" s="209" t="s">
        <v>3421</v>
      </c>
      <c r="B42" s="210" t="s">
        <v>1181</v>
      </c>
      <c r="C42" s="211">
        <v>6060582.4000000004</v>
      </c>
      <c r="D42" s="212">
        <v>29</v>
      </c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1">
        <v>6060582.4000000004</v>
      </c>
      <c r="AJ42" s="212">
        <v>29</v>
      </c>
    </row>
    <row r="43" spans="1:36" s="208" customFormat="1" ht="21.75" customHeight="1" x14ac:dyDescent="0.2">
      <c r="A43" s="209" t="s">
        <v>3421</v>
      </c>
      <c r="B43" s="210" t="s">
        <v>3334</v>
      </c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1">
        <v>1022736.33</v>
      </c>
      <c r="R43" s="212">
        <v>3</v>
      </c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1">
        <v>1022736.33</v>
      </c>
      <c r="AJ43" s="212">
        <v>3</v>
      </c>
    </row>
    <row r="44" spans="1:36" s="208" customFormat="1" ht="21.75" customHeight="1" x14ac:dyDescent="0.2">
      <c r="A44" s="209" t="s">
        <v>3422</v>
      </c>
      <c r="B44" s="210" t="s">
        <v>2065</v>
      </c>
      <c r="C44" s="211">
        <v>2742888.44</v>
      </c>
      <c r="D44" s="212">
        <v>29</v>
      </c>
      <c r="E44" s="211">
        <v>11822795</v>
      </c>
      <c r="F44" s="212">
        <v>125</v>
      </c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1">
        <v>662076.52</v>
      </c>
      <c r="T44" s="212">
        <v>7</v>
      </c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1">
        <v>15227759.960000001</v>
      </c>
      <c r="AJ44" s="212">
        <v>161</v>
      </c>
    </row>
    <row r="45" spans="1:36" s="208" customFormat="1" ht="21.75" customHeight="1" x14ac:dyDescent="0.2">
      <c r="A45" s="209" t="s">
        <v>3422</v>
      </c>
      <c r="B45" s="210" t="s">
        <v>1682</v>
      </c>
      <c r="C45" s="211">
        <v>277733.44</v>
      </c>
      <c r="D45" s="212">
        <v>2</v>
      </c>
      <c r="E45" s="211">
        <v>1388667.2</v>
      </c>
      <c r="F45" s="212">
        <v>10</v>
      </c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1">
        <v>1666400.64</v>
      </c>
      <c r="AJ45" s="212">
        <v>12</v>
      </c>
    </row>
    <row r="46" spans="1:36" s="208" customFormat="1" ht="21.75" customHeight="1" x14ac:dyDescent="0.2">
      <c r="A46" s="209" t="s">
        <v>3423</v>
      </c>
      <c r="B46" s="210" t="s">
        <v>1039</v>
      </c>
      <c r="C46" s="213"/>
      <c r="D46" s="213"/>
      <c r="E46" s="213"/>
      <c r="F46" s="213"/>
      <c r="G46" s="211">
        <v>491683.04</v>
      </c>
      <c r="H46" s="212">
        <v>4</v>
      </c>
      <c r="I46" s="213"/>
      <c r="J46" s="213"/>
      <c r="K46" s="213"/>
      <c r="L46" s="213"/>
      <c r="M46" s="213"/>
      <c r="N46" s="213"/>
      <c r="O46" s="211">
        <v>2089652.92</v>
      </c>
      <c r="P46" s="212">
        <v>17</v>
      </c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1">
        <v>2581335.96</v>
      </c>
      <c r="AJ46" s="212">
        <v>21</v>
      </c>
    </row>
    <row r="47" spans="1:36" s="208" customFormat="1" ht="11.65" customHeight="1" x14ac:dyDescent="0.2">
      <c r="A47" s="209" t="s">
        <v>3424</v>
      </c>
      <c r="B47" s="210" t="s">
        <v>778</v>
      </c>
      <c r="C47" s="213"/>
      <c r="D47" s="213"/>
      <c r="E47" s="211">
        <v>924774.35</v>
      </c>
      <c r="F47" s="212">
        <v>5</v>
      </c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1">
        <v>924774.35</v>
      </c>
      <c r="AJ47" s="212">
        <v>5</v>
      </c>
    </row>
    <row r="48" spans="1:36" s="216" customFormat="1" ht="21.75" customHeight="1" x14ac:dyDescent="0.2">
      <c r="A48" s="392" t="s">
        <v>116</v>
      </c>
      <c r="B48" s="392"/>
      <c r="C48" s="214">
        <v>202786482.84</v>
      </c>
      <c r="D48" s="214">
        <v>1071</v>
      </c>
      <c r="E48" s="214">
        <v>53640312.219999999</v>
      </c>
      <c r="F48" s="215">
        <v>292</v>
      </c>
      <c r="G48" s="214">
        <v>589812.73</v>
      </c>
      <c r="H48" s="215">
        <v>5</v>
      </c>
      <c r="I48" s="214">
        <v>78936476.629999995</v>
      </c>
      <c r="J48" s="214">
        <v>1109</v>
      </c>
      <c r="K48" s="214">
        <v>17063040.559999999</v>
      </c>
      <c r="L48" s="215">
        <v>132</v>
      </c>
      <c r="M48" s="214">
        <v>2543761.6</v>
      </c>
      <c r="N48" s="215">
        <v>20</v>
      </c>
      <c r="O48" s="214">
        <v>4921759.37</v>
      </c>
      <c r="P48" s="215">
        <v>40</v>
      </c>
      <c r="Q48" s="214">
        <v>109906212.25</v>
      </c>
      <c r="R48" s="215">
        <v>609</v>
      </c>
      <c r="S48" s="214">
        <v>1936571.62</v>
      </c>
      <c r="T48" s="215">
        <v>13</v>
      </c>
      <c r="U48" s="214">
        <v>22130208.120000001</v>
      </c>
      <c r="V48" s="215">
        <v>80</v>
      </c>
      <c r="W48" s="214">
        <v>56781835.490000002</v>
      </c>
      <c r="X48" s="215">
        <v>285</v>
      </c>
      <c r="Y48" s="214">
        <v>1860598.03</v>
      </c>
      <c r="Z48" s="215">
        <v>13</v>
      </c>
      <c r="AA48" s="214">
        <v>12147610.140000001</v>
      </c>
      <c r="AB48" s="215">
        <v>46</v>
      </c>
      <c r="AC48" s="214">
        <v>938304.01</v>
      </c>
      <c r="AD48" s="215">
        <v>7</v>
      </c>
      <c r="AE48" s="214">
        <v>15620776.609999999</v>
      </c>
      <c r="AF48" s="215">
        <v>84</v>
      </c>
      <c r="AG48" s="214">
        <v>8862324.5</v>
      </c>
      <c r="AH48" s="215">
        <v>47</v>
      </c>
      <c r="AI48" s="214">
        <v>590666086.72000003</v>
      </c>
      <c r="AJ48" s="214">
        <v>3853</v>
      </c>
    </row>
    <row r="49" spans="1:36" ht="62.25" customHeight="1" x14ac:dyDescent="0.25">
      <c r="AE49" s="393" t="s">
        <v>3503</v>
      </c>
      <c r="AF49" s="393"/>
      <c r="AG49" s="393"/>
      <c r="AH49" s="393"/>
      <c r="AI49" s="393"/>
      <c r="AJ49" s="393"/>
    </row>
    <row r="50" spans="1:36" ht="16.149999999999999" customHeight="1" x14ac:dyDescent="0.2">
      <c r="B50" s="385" t="s">
        <v>3386</v>
      </c>
      <c r="C50" s="385"/>
      <c r="D50" s="385"/>
      <c r="E50" s="385"/>
      <c r="F50" s="385"/>
      <c r="G50" s="385"/>
      <c r="H50" s="385"/>
      <c r="I50" s="385"/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  <c r="W50" s="385"/>
      <c r="X50" s="385"/>
      <c r="Y50" s="385"/>
      <c r="Z50" s="385"/>
      <c r="AA50" s="385"/>
      <c r="AB50" s="385"/>
      <c r="AC50" s="385"/>
      <c r="AD50" s="385"/>
      <c r="AE50" s="385"/>
      <c r="AF50" s="385"/>
      <c r="AG50" s="385"/>
      <c r="AH50" s="385"/>
      <c r="AI50" s="385"/>
      <c r="AJ50" s="385"/>
    </row>
    <row r="51" spans="1:36" ht="16.149999999999999" customHeight="1" x14ac:dyDescent="0.2">
      <c r="A51" s="386" t="s">
        <v>3382</v>
      </c>
      <c r="B51" s="386"/>
      <c r="C51" s="386"/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  <c r="AC51" s="386"/>
      <c r="AD51" s="386"/>
      <c r="AE51" s="386"/>
      <c r="AF51" s="386"/>
      <c r="AG51" s="386"/>
      <c r="AH51" s="386"/>
      <c r="AI51" s="386"/>
    </row>
    <row r="52" spans="1:36" ht="12.75" customHeight="1" x14ac:dyDescent="0.2"/>
    <row r="53" spans="1:36" ht="43.15" customHeight="1" x14ac:dyDescent="0.2">
      <c r="A53" s="387" t="s">
        <v>3387</v>
      </c>
      <c r="B53" s="387" t="s">
        <v>3388</v>
      </c>
      <c r="C53" s="390" t="s">
        <v>3389</v>
      </c>
      <c r="D53" s="390"/>
      <c r="E53" s="390" t="s">
        <v>3390</v>
      </c>
      <c r="F53" s="390"/>
      <c r="G53" s="390" t="s">
        <v>3391</v>
      </c>
      <c r="H53" s="390"/>
      <c r="I53" s="390" t="s">
        <v>3392</v>
      </c>
      <c r="J53" s="390"/>
      <c r="K53" s="390" t="s">
        <v>3393</v>
      </c>
      <c r="L53" s="390"/>
      <c r="M53" s="390" t="s">
        <v>3394</v>
      </c>
      <c r="N53" s="390"/>
      <c r="O53" s="390" t="s">
        <v>3395</v>
      </c>
      <c r="P53" s="390"/>
      <c r="Q53" s="390" t="s">
        <v>3396</v>
      </c>
      <c r="R53" s="390"/>
      <c r="S53" s="390" t="s">
        <v>3397</v>
      </c>
      <c r="T53" s="390"/>
      <c r="U53" s="390" t="s">
        <v>3398</v>
      </c>
      <c r="V53" s="390"/>
      <c r="W53" s="390" t="s">
        <v>3399</v>
      </c>
      <c r="X53" s="390"/>
      <c r="Y53" s="390" t="s">
        <v>3400</v>
      </c>
      <c r="Z53" s="390"/>
      <c r="AA53" s="390" t="s">
        <v>3401</v>
      </c>
      <c r="AB53" s="390"/>
      <c r="AC53" s="390" t="s">
        <v>3402</v>
      </c>
      <c r="AD53" s="390"/>
      <c r="AE53" s="390" t="s">
        <v>3403</v>
      </c>
      <c r="AF53" s="390"/>
      <c r="AG53" s="390" t="s">
        <v>3404</v>
      </c>
      <c r="AH53" s="390"/>
      <c r="AI53" s="391" t="s">
        <v>3405</v>
      </c>
      <c r="AJ53" s="391"/>
    </row>
    <row r="54" spans="1:36" ht="11.65" customHeight="1" x14ac:dyDescent="0.2">
      <c r="A54" s="388"/>
      <c r="B54" s="388"/>
      <c r="C54" s="207" t="s">
        <v>3406</v>
      </c>
      <c r="D54" s="207" t="s">
        <v>186</v>
      </c>
      <c r="E54" s="207" t="s">
        <v>3406</v>
      </c>
      <c r="F54" s="207" t="s">
        <v>186</v>
      </c>
      <c r="G54" s="207" t="s">
        <v>3406</v>
      </c>
      <c r="H54" s="207" t="s">
        <v>186</v>
      </c>
      <c r="I54" s="207" t="s">
        <v>3406</v>
      </c>
      <c r="J54" s="207" t="s">
        <v>186</v>
      </c>
      <c r="K54" s="207" t="s">
        <v>3406</v>
      </c>
      <c r="L54" s="207" t="s">
        <v>186</v>
      </c>
      <c r="M54" s="207" t="s">
        <v>3406</v>
      </c>
      <c r="N54" s="207" t="s">
        <v>186</v>
      </c>
      <c r="O54" s="207" t="s">
        <v>3406</v>
      </c>
      <c r="P54" s="207" t="s">
        <v>186</v>
      </c>
      <c r="Q54" s="207" t="s">
        <v>3406</v>
      </c>
      <c r="R54" s="207" t="s">
        <v>186</v>
      </c>
      <c r="S54" s="207" t="s">
        <v>3406</v>
      </c>
      <c r="T54" s="207" t="s">
        <v>186</v>
      </c>
      <c r="U54" s="207" t="s">
        <v>3406</v>
      </c>
      <c r="V54" s="207" t="s">
        <v>186</v>
      </c>
      <c r="W54" s="207" t="s">
        <v>3406</v>
      </c>
      <c r="X54" s="207" t="s">
        <v>186</v>
      </c>
      <c r="Y54" s="207" t="s">
        <v>3406</v>
      </c>
      <c r="Z54" s="207" t="s">
        <v>186</v>
      </c>
      <c r="AA54" s="207" t="s">
        <v>3406</v>
      </c>
      <c r="AB54" s="207" t="s">
        <v>186</v>
      </c>
      <c r="AC54" s="207" t="s">
        <v>3406</v>
      </c>
      <c r="AD54" s="207" t="s">
        <v>186</v>
      </c>
      <c r="AE54" s="207" t="s">
        <v>3406</v>
      </c>
      <c r="AF54" s="207" t="s">
        <v>186</v>
      </c>
      <c r="AG54" s="207" t="s">
        <v>3406</v>
      </c>
      <c r="AH54" s="207" t="s">
        <v>186</v>
      </c>
      <c r="AI54" s="207" t="s">
        <v>3406</v>
      </c>
      <c r="AJ54" s="207" t="s">
        <v>186</v>
      </c>
    </row>
    <row r="55" spans="1:36" s="208" customFormat="1" ht="11.65" customHeight="1" x14ac:dyDescent="0.2">
      <c r="A55" s="389"/>
      <c r="B55" s="389"/>
      <c r="C55" s="207" t="s">
        <v>368</v>
      </c>
      <c r="D55" s="207" t="s">
        <v>302</v>
      </c>
      <c r="E55" s="207" t="s">
        <v>336</v>
      </c>
      <c r="F55" s="207" t="s">
        <v>301</v>
      </c>
      <c r="G55" s="207" t="s">
        <v>304</v>
      </c>
      <c r="H55" s="207" t="s">
        <v>303</v>
      </c>
      <c r="I55" s="207" t="s">
        <v>325</v>
      </c>
      <c r="J55" s="207" t="s">
        <v>326</v>
      </c>
      <c r="K55" s="207" t="s">
        <v>327</v>
      </c>
      <c r="L55" s="207" t="s">
        <v>406</v>
      </c>
      <c r="M55" s="207" t="s">
        <v>345</v>
      </c>
      <c r="N55" s="207" t="s">
        <v>337</v>
      </c>
      <c r="O55" s="207" t="s">
        <v>328</v>
      </c>
      <c r="P55" s="207" t="s">
        <v>532</v>
      </c>
      <c r="Q55" s="207" t="s">
        <v>316</v>
      </c>
      <c r="R55" s="207" t="s">
        <v>613</v>
      </c>
      <c r="S55" s="207" t="s">
        <v>317</v>
      </c>
      <c r="T55" s="207" t="s">
        <v>376</v>
      </c>
      <c r="U55" s="207" t="s">
        <v>2108</v>
      </c>
      <c r="V55" s="207" t="s">
        <v>352</v>
      </c>
      <c r="W55" s="207" t="s">
        <v>531</v>
      </c>
      <c r="X55" s="207" t="s">
        <v>524</v>
      </c>
      <c r="Y55" s="207" t="s">
        <v>883</v>
      </c>
      <c r="Z55" s="207" t="s">
        <v>568</v>
      </c>
      <c r="AA55" s="207" t="s">
        <v>1035</v>
      </c>
      <c r="AB55" s="207" t="s">
        <v>546</v>
      </c>
      <c r="AC55" s="207" t="s">
        <v>525</v>
      </c>
      <c r="AD55" s="207" t="s">
        <v>1315</v>
      </c>
      <c r="AE55" s="207" t="s">
        <v>573</v>
      </c>
      <c r="AF55" s="207" t="s">
        <v>1199</v>
      </c>
      <c r="AG55" s="207" t="s">
        <v>531</v>
      </c>
      <c r="AH55" s="207" t="s">
        <v>523</v>
      </c>
      <c r="AI55" s="207" t="s">
        <v>580</v>
      </c>
      <c r="AJ55" s="207" t="s">
        <v>664</v>
      </c>
    </row>
    <row r="56" spans="1:36" s="208" customFormat="1" ht="21.75" customHeight="1" x14ac:dyDescent="0.2">
      <c r="A56" s="209" t="s">
        <v>3407</v>
      </c>
      <c r="B56" s="210" t="s">
        <v>368</v>
      </c>
      <c r="C56" s="211">
        <v>329316.3</v>
      </c>
      <c r="D56" s="212">
        <v>2</v>
      </c>
      <c r="E56" s="211">
        <v>1975897.8</v>
      </c>
      <c r="F56" s="212">
        <v>12</v>
      </c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1">
        <v>164658.15</v>
      </c>
      <c r="T56" s="212">
        <v>1</v>
      </c>
      <c r="U56" s="213"/>
      <c r="V56" s="213"/>
      <c r="W56" s="211">
        <v>987948.9</v>
      </c>
      <c r="X56" s="212">
        <v>6</v>
      </c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1">
        <v>3457821.15</v>
      </c>
      <c r="AJ56" s="212">
        <v>21</v>
      </c>
    </row>
    <row r="57" spans="1:36" s="208" customFormat="1" ht="21.75" customHeight="1" x14ac:dyDescent="0.2">
      <c r="A57" s="209" t="s">
        <v>3407</v>
      </c>
      <c r="B57" s="210" t="s">
        <v>302</v>
      </c>
      <c r="C57" s="211">
        <v>179161.24</v>
      </c>
      <c r="D57" s="212">
        <v>1</v>
      </c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1">
        <v>179161.24</v>
      </c>
      <c r="P57" s="212">
        <v>1</v>
      </c>
      <c r="Q57" s="213"/>
      <c r="R57" s="213"/>
      <c r="S57" s="213"/>
      <c r="T57" s="213"/>
      <c r="U57" s="213"/>
      <c r="V57" s="213"/>
      <c r="W57" s="211">
        <v>358322.48</v>
      </c>
      <c r="X57" s="212">
        <v>2</v>
      </c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1">
        <v>716644.96</v>
      </c>
      <c r="AJ57" s="212">
        <v>4</v>
      </c>
    </row>
    <row r="58" spans="1:36" s="208" customFormat="1" ht="21.75" customHeight="1" x14ac:dyDescent="0.2">
      <c r="A58" s="209" t="s">
        <v>3408</v>
      </c>
      <c r="B58" s="210" t="s">
        <v>336</v>
      </c>
      <c r="C58" s="213"/>
      <c r="D58" s="213"/>
      <c r="E58" s="211">
        <v>635563.9</v>
      </c>
      <c r="F58" s="212">
        <v>5</v>
      </c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1">
        <v>635563.9</v>
      </c>
      <c r="AJ58" s="212">
        <v>5</v>
      </c>
    </row>
    <row r="59" spans="1:36" s="208" customFormat="1" ht="21.75" customHeight="1" x14ac:dyDescent="0.2">
      <c r="A59" s="209" t="s">
        <v>3409</v>
      </c>
      <c r="B59" s="210" t="s">
        <v>304</v>
      </c>
      <c r="C59" s="211">
        <v>1188116.6399999999</v>
      </c>
      <c r="D59" s="212">
        <v>9</v>
      </c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1">
        <v>1188116.6399999999</v>
      </c>
      <c r="AJ59" s="212">
        <v>9</v>
      </c>
    </row>
    <row r="60" spans="1:36" s="208" customFormat="1" ht="53.25" customHeight="1" x14ac:dyDescent="0.2">
      <c r="A60" s="209" t="s">
        <v>3411</v>
      </c>
      <c r="B60" s="210" t="s">
        <v>326</v>
      </c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1">
        <v>260173.55</v>
      </c>
      <c r="T60" s="212">
        <v>1</v>
      </c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1">
        <v>260173.55</v>
      </c>
      <c r="AJ60" s="212">
        <v>1</v>
      </c>
    </row>
    <row r="61" spans="1:36" s="208" customFormat="1" ht="21.75" customHeight="1" x14ac:dyDescent="0.2">
      <c r="A61" s="209" t="s">
        <v>3412</v>
      </c>
      <c r="B61" s="210" t="s">
        <v>406</v>
      </c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1">
        <v>5313421.9000000004</v>
      </c>
      <c r="R61" s="212">
        <v>10</v>
      </c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1">
        <v>5313421.9000000004</v>
      </c>
      <c r="AJ61" s="212">
        <v>10</v>
      </c>
    </row>
    <row r="62" spans="1:36" s="208" customFormat="1" ht="21.75" customHeight="1" x14ac:dyDescent="0.2">
      <c r="A62" s="209" t="s">
        <v>3412</v>
      </c>
      <c r="B62" s="210" t="s">
        <v>345</v>
      </c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  <c r="Q62" s="211">
        <v>9393998.4000000004</v>
      </c>
      <c r="R62" s="212">
        <v>6</v>
      </c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1">
        <v>9393998.4000000004</v>
      </c>
      <c r="AJ62" s="212">
        <v>6</v>
      </c>
    </row>
    <row r="63" spans="1:36" s="208" customFormat="1" ht="21.75" customHeight="1" x14ac:dyDescent="0.2">
      <c r="A63" s="209" t="s">
        <v>3413</v>
      </c>
      <c r="B63" s="210" t="s">
        <v>337</v>
      </c>
      <c r="C63" s="211">
        <v>3731863.85</v>
      </c>
      <c r="D63" s="212">
        <v>23</v>
      </c>
      <c r="E63" s="213"/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1">
        <v>3731863.85</v>
      </c>
      <c r="AJ63" s="212">
        <v>23</v>
      </c>
    </row>
    <row r="64" spans="1:36" s="208" customFormat="1" ht="11.65" customHeight="1" x14ac:dyDescent="0.2">
      <c r="A64" s="209" t="s">
        <v>3413</v>
      </c>
      <c r="B64" s="210" t="s">
        <v>532</v>
      </c>
      <c r="C64" s="211">
        <v>630695.43999999994</v>
      </c>
      <c r="D64" s="212">
        <v>4</v>
      </c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11">
        <v>630695.43999999994</v>
      </c>
      <c r="AJ64" s="212">
        <v>4</v>
      </c>
    </row>
    <row r="65" spans="1:36" s="208" customFormat="1" ht="21.75" customHeight="1" x14ac:dyDescent="0.2">
      <c r="A65" s="209" t="s">
        <v>3414</v>
      </c>
      <c r="B65" s="210" t="s">
        <v>376</v>
      </c>
      <c r="C65" s="213"/>
      <c r="D65" s="213"/>
      <c r="E65" s="211">
        <v>5428925.7000000002</v>
      </c>
      <c r="F65" s="212">
        <v>22</v>
      </c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1">
        <v>493538.7</v>
      </c>
      <c r="V65" s="212">
        <v>2</v>
      </c>
      <c r="W65" s="213"/>
      <c r="X65" s="213"/>
      <c r="Y65" s="213"/>
      <c r="Z65" s="213"/>
      <c r="AA65" s="211">
        <v>15299699.699999999</v>
      </c>
      <c r="AB65" s="212">
        <v>62</v>
      </c>
      <c r="AC65" s="213"/>
      <c r="AD65" s="213"/>
      <c r="AE65" s="213"/>
      <c r="AF65" s="213"/>
      <c r="AG65" s="211">
        <v>987077.4</v>
      </c>
      <c r="AH65" s="212">
        <v>4</v>
      </c>
      <c r="AI65" s="211">
        <v>22209241.5</v>
      </c>
      <c r="AJ65" s="212">
        <v>90</v>
      </c>
    </row>
    <row r="66" spans="1:36" s="208" customFormat="1" ht="21.75" customHeight="1" x14ac:dyDescent="0.2">
      <c r="A66" s="209" t="s">
        <v>3414</v>
      </c>
      <c r="B66" s="210" t="s">
        <v>2108</v>
      </c>
      <c r="C66" s="213"/>
      <c r="D66" s="213"/>
      <c r="E66" s="211">
        <v>5047210.9800000004</v>
      </c>
      <c r="F66" s="212">
        <v>14</v>
      </c>
      <c r="G66" s="213"/>
      <c r="H66" s="213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1">
        <v>360515.07</v>
      </c>
      <c r="V66" s="212">
        <v>1</v>
      </c>
      <c r="W66" s="213"/>
      <c r="X66" s="213"/>
      <c r="Y66" s="213"/>
      <c r="Z66" s="213"/>
      <c r="AA66" s="211">
        <v>5047210.9800000004</v>
      </c>
      <c r="AB66" s="212">
        <v>14</v>
      </c>
      <c r="AC66" s="213"/>
      <c r="AD66" s="213"/>
      <c r="AE66" s="213"/>
      <c r="AF66" s="213"/>
      <c r="AG66" s="211">
        <v>721030.14</v>
      </c>
      <c r="AH66" s="212">
        <v>2</v>
      </c>
      <c r="AI66" s="211">
        <v>11175967.17</v>
      </c>
      <c r="AJ66" s="212">
        <v>31</v>
      </c>
    </row>
    <row r="67" spans="1:36" s="208" customFormat="1" ht="21.75" customHeight="1" x14ac:dyDescent="0.2">
      <c r="A67" s="209" t="s">
        <v>3283</v>
      </c>
      <c r="B67" s="210" t="s">
        <v>352</v>
      </c>
      <c r="C67" s="211">
        <v>763128.48</v>
      </c>
      <c r="D67" s="212">
        <v>6</v>
      </c>
      <c r="E67" s="213"/>
      <c r="F67" s="213"/>
      <c r="G67" s="213"/>
      <c r="H67" s="213"/>
      <c r="I67" s="213"/>
      <c r="J67" s="213"/>
      <c r="K67" s="211">
        <v>3815642.4</v>
      </c>
      <c r="L67" s="212">
        <v>30</v>
      </c>
      <c r="M67" s="211">
        <v>3688454.32</v>
      </c>
      <c r="N67" s="212">
        <v>29</v>
      </c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11">
        <v>254376.16</v>
      </c>
      <c r="Z67" s="212">
        <v>2</v>
      </c>
      <c r="AA67" s="213"/>
      <c r="AB67" s="213"/>
      <c r="AC67" s="213"/>
      <c r="AD67" s="213"/>
      <c r="AE67" s="213"/>
      <c r="AF67" s="213"/>
      <c r="AG67" s="211">
        <v>254376.16</v>
      </c>
      <c r="AH67" s="212">
        <v>2</v>
      </c>
      <c r="AI67" s="211">
        <v>8775977.5199999996</v>
      </c>
      <c r="AJ67" s="212">
        <v>69</v>
      </c>
    </row>
    <row r="68" spans="1:36" s="208" customFormat="1" ht="21.75" customHeight="1" x14ac:dyDescent="0.2">
      <c r="A68" s="209" t="s">
        <v>3283</v>
      </c>
      <c r="B68" s="210" t="s">
        <v>524</v>
      </c>
      <c r="C68" s="211">
        <v>134043.43</v>
      </c>
      <c r="D68" s="212">
        <v>1</v>
      </c>
      <c r="E68" s="213"/>
      <c r="F68" s="213"/>
      <c r="G68" s="213"/>
      <c r="H68" s="213"/>
      <c r="I68" s="213"/>
      <c r="J68" s="213"/>
      <c r="K68" s="211">
        <v>804260.58</v>
      </c>
      <c r="L68" s="212">
        <v>6</v>
      </c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1">
        <v>2546825.17</v>
      </c>
      <c r="AD68" s="212">
        <v>19</v>
      </c>
      <c r="AE68" s="213"/>
      <c r="AF68" s="213"/>
      <c r="AG68" s="213"/>
      <c r="AH68" s="213"/>
      <c r="AI68" s="211">
        <v>3485129.18</v>
      </c>
      <c r="AJ68" s="212">
        <v>26</v>
      </c>
    </row>
    <row r="69" spans="1:36" s="208" customFormat="1" ht="21.75" customHeight="1" x14ac:dyDescent="0.2">
      <c r="A69" s="209" t="s">
        <v>3415</v>
      </c>
      <c r="B69" s="210" t="s">
        <v>883</v>
      </c>
      <c r="C69" s="211">
        <v>227260.08</v>
      </c>
      <c r="D69" s="212">
        <v>2</v>
      </c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1">
        <v>909040.32</v>
      </c>
      <c r="P69" s="212">
        <v>8</v>
      </c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  <c r="AG69" s="213"/>
      <c r="AH69" s="213"/>
      <c r="AI69" s="211">
        <v>1136300.3999999999</v>
      </c>
      <c r="AJ69" s="212">
        <v>10</v>
      </c>
    </row>
    <row r="70" spans="1:36" s="208" customFormat="1" ht="21.75" customHeight="1" x14ac:dyDescent="0.2">
      <c r="A70" s="209" t="s">
        <v>3415</v>
      </c>
      <c r="B70" s="210" t="s">
        <v>568</v>
      </c>
      <c r="C70" s="211">
        <v>203580.96</v>
      </c>
      <c r="D70" s="212">
        <v>3</v>
      </c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3"/>
      <c r="AD70" s="213"/>
      <c r="AE70" s="213"/>
      <c r="AF70" s="213"/>
      <c r="AG70" s="213"/>
      <c r="AH70" s="213"/>
      <c r="AI70" s="211">
        <v>203580.96</v>
      </c>
      <c r="AJ70" s="212">
        <v>3</v>
      </c>
    </row>
    <row r="71" spans="1:36" s="208" customFormat="1" ht="21.75" customHeight="1" x14ac:dyDescent="0.2">
      <c r="A71" s="209" t="s">
        <v>3416</v>
      </c>
      <c r="B71" s="210" t="s">
        <v>1035</v>
      </c>
      <c r="C71" s="211">
        <v>2844753.2</v>
      </c>
      <c r="D71" s="212">
        <v>40</v>
      </c>
      <c r="E71" s="213"/>
      <c r="F71" s="213"/>
      <c r="G71" s="213"/>
      <c r="H71" s="213"/>
      <c r="I71" s="211">
        <v>33283612.440000001</v>
      </c>
      <c r="J71" s="212">
        <v>468</v>
      </c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3"/>
      <c r="AD71" s="213"/>
      <c r="AE71" s="213"/>
      <c r="AF71" s="213"/>
      <c r="AG71" s="213"/>
      <c r="AH71" s="213"/>
      <c r="AI71" s="211">
        <v>36128365.640000001</v>
      </c>
      <c r="AJ71" s="212">
        <v>508</v>
      </c>
    </row>
    <row r="72" spans="1:36" s="208" customFormat="1" ht="11.65" customHeight="1" x14ac:dyDescent="0.2">
      <c r="A72" s="209" t="s">
        <v>3416</v>
      </c>
      <c r="B72" s="210" t="s">
        <v>546</v>
      </c>
      <c r="C72" s="213"/>
      <c r="D72" s="213"/>
      <c r="E72" s="213"/>
      <c r="F72" s="213"/>
      <c r="G72" s="213"/>
      <c r="H72" s="213"/>
      <c r="I72" s="211">
        <v>262627.11</v>
      </c>
      <c r="J72" s="212">
        <v>3</v>
      </c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3"/>
      <c r="AD72" s="213"/>
      <c r="AE72" s="213"/>
      <c r="AF72" s="213"/>
      <c r="AG72" s="213"/>
      <c r="AH72" s="213"/>
      <c r="AI72" s="211">
        <v>262627.11</v>
      </c>
      <c r="AJ72" s="212">
        <v>3</v>
      </c>
    </row>
    <row r="73" spans="1:36" s="208" customFormat="1" ht="21.75" customHeight="1" x14ac:dyDescent="0.2">
      <c r="A73" s="209" t="s">
        <v>3418</v>
      </c>
      <c r="B73" s="210" t="s">
        <v>1199</v>
      </c>
      <c r="C73" s="211">
        <v>2100942.7200000002</v>
      </c>
      <c r="D73" s="212">
        <v>16</v>
      </c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3"/>
      <c r="AD73" s="213"/>
      <c r="AE73" s="213"/>
      <c r="AF73" s="213"/>
      <c r="AG73" s="213"/>
      <c r="AH73" s="213"/>
      <c r="AI73" s="211">
        <v>2100942.7200000002</v>
      </c>
      <c r="AJ73" s="212">
        <v>16</v>
      </c>
    </row>
    <row r="74" spans="1:36" s="208" customFormat="1" ht="21.75" customHeight="1" x14ac:dyDescent="0.2">
      <c r="A74" s="209" t="s">
        <v>3419</v>
      </c>
      <c r="B74" s="210" t="s">
        <v>549</v>
      </c>
      <c r="C74" s="211">
        <v>5794435.3799999999</v>
      </c>
      <c r="D74" s="212">
        <v>34</v>
      </c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1">
        <v>6816982.7999999998</v>
      </c>
      <c r="X74" s="212">
        <v>40</v>
      </c>
      <c r="Y74" s="213"/>
      <c r="Z74" s="213"/>
      <c r="AA74" s="213"/>
      <c r="AB74" s="213"/>
      <c r="AC74" s="213"/>
      <c r="AD74" s="213"/>
      <c r="AE74" s="211">
        <v>12781842.75</v>
      </c>
      <c r="AF74" s="212">
        <v>75</v>
      </c>
      <c r="AG74" s="211">
        <v>9373351.3499999996</v>
      </c>
      <c r="AH74" s="212">
        <v>55</v>
      </c>
      <c r="AI74" s="211">
        <v>34766612.280000001</v>
      </c>
      <c r="AJ74" s="212">
        <v>204</v>
      </c>
    </row>
    <row r="75" spans="1:36" s="208" customFormat="1" ht="21.75" customHeight="1" x14ac:dyDescent="0.2">
      <c r="A75" s="209" t="s">
        <v>3419</v>
      </c>
      <c r="B75" s="210" t="s">
        <v>523</v>
      </c>
      <c r="C75" s="211">
        <v>3515002.95</v>
      </c>
      <c r="D75" s="212">
        <v>15</v>
      </c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1">
        <v>5155337.66</v>
      </c>
      <c r="X75" s="212">
        <v>22</v>
      </c>
      <c r="Y75" s="213"/>
      <c r="Z75" s="213"/>
      <c r="AA75" s="213"/>
      <c r="AB75" s="213"/>
      <c r="AC75" s="213"/>
      <c r="AD75" s="213"/>
      <c r="AE75" s="211">
        <v>8201673.5499999998</v>
      </c>
      <c r="AF75" s="212">
        <v>35</v>
      </c>
      <c r="AG75" s="211">
        <v>2577668.83</v>
      </c>
      <c r="AH75" s="212">
        <v>11</v>
      </c>
      <c r="AI75" s="211">
        <v>19449682.989999998</v>
      </c>
      <c r="AJ75" s="212">
        <v>83</v>
      </c>
    </row>
    <row r="76" spans="1:36" s="208" customFormat="1" ht="21.75" customHeight="1" x14ac:dyDescent="0.2">
      <c r="A76" s="209" t="s">
        <v>3419</v>
      </c>
      <c r="B76" s="210" t="s">
        <v>580</v>
      </c>
      <c r="C76" s="211">
        <v>3578922</v>
      </c>
      <c r="D76" s="212">
        <v>12</v>
      </c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1">
        <v>1192974</v>
      </c>
      <c r="X76" s="212">
        <v>4</v>
      </c>
      <c r="Y76" s="213"/>
      <c r="Z76" s="213"/>
      <c r="AA76" s="213"/>
      <c r="AB76" s="213"/>
      <c r="AC76" s="213"/>
      <c r="AD76" s="213"/>
      <c r="AE76" s="211">
        <v>3280678.5</v>
      </c>
      <c r="AF76" s="212">
        <v>11</v>
      </c>
      <c r="AG76" s="211">
        <v>596487</v>
      </c>
      <c r="AH76" s="212">
        <v>2</v>
      </c>
      <c r="AI76" s="211">
        <v>8649061.5</v>
      </c>
      <c r="AJ76" s="212">
        <v>29</v>
      </c>
    </row>
    <row r="77" spans="1:36" s="208" customFormat="1" ht="21.75" customHeight="1" x14ac:dyDescent="0.2">
      <c r="A77" s="209" t="s">
        <v>3419</v>
      </c>
      <c r="B77" s="210" t="s">
        <v>664</v>
      </c>
      <c r="C77" s="211">
        <v>3804390</v>
      </c>
      <c r="D77" s="212">
        <v>25</v>
      </c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1">
        <v>4565268</v>
      </c>
      <c r="X77" s="212">
        <v>30</v>
      </c>
      <c r="Y77" s="213"/>
      <c r="Z77" s="213"/>
      <c r="AA77" s="213"/>
      <c r="AB77" s="213"/>
      <c r="AC77" s="213"/>
      <c r="AD77" s="213"/>
      <c r="AE77" s="211">
        <v>7608780</v>
      </c>
      <c r="AF77" s="212">
        <v>50</v>
      </c>
      <c r="AG77" s="211">
        <v>4413092.4000000004</v>
      </c>
      <c r="AH77" s="212">
        <v>29</v>
      </c>
      <c r="AI77" s="211">
        <v>20391530.399999999</v>
      </c>
      <c r="AJ77" s="212">
        <v>134</v>
      </c>
    </row>
    <row r="78" spans="1:36" s="208" customFormat="1" ht="21.75" customHeight="1" x14ac:dyDescent="0.2">
      <c r="A78" s="209" t="s">
        <v>3419</v>
      </c>
      <c r="B78" s="210" t="s">
        <v>563</v>
      </c>
      <c r="C78" s="211">
        <v>4184829</v>
      </c>
      <c r="D78" s="212">
        <v>20</v>
      </c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1">
        <v>1883173.05</v>
      </c>
      <c r="X78" s="212">
        <v>9</v>
      </c>
      <c r="Y78" s="213"/>
      <c r="Z78" s="213"/>
      <c r="AA78" s="213"/>
      <c r="AB78" s="213"/>
      <c r="AC78" s="213"/>
      <c r="AD78" s="213"/>
      <c r="AE78" s="211">
        <v>2929380.3</v>
      </c>
      <c r="AF78" s="212">
        <v>14</v>
      </c>
      <c r="AG78" s="211">
        <v>3766346.1</v>
      </c>
      <c r="AH78" s="212">
        <v>18</v>
      </c>
      <c r="AI78" s="211">
        <v>12763728.449999999</v>
      </c>
      <c r="AJ78" s="212">
        <v>61</v>
      </c>
    </row>
    <row r="79" spans="1:36" s="208" customFormat="1" ht="21.75" customHeight="1" x14ac:dyDescent="0.2">
      <c r="A79" s="209" t="s">
        <v>3419</v>
      </c>
      <c r="B79" s="210" t="s">
        <v>556</v>
      </c>
      <c r="C79" s="211">
        <v>1864151.1</v>
      </c>
      <c r="D79" s="212">
        <v>7</v>
      </c>
      <c r="E79" s="213"/>
      <c r="F79" s="213"/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1">
        <v>1331536.5</v>
      </c>
      <c r="X79" s="212">
        <v>5</v>
      </c>
      <c r="Y79" s="213"/>
      <c r="Z79" s="213"/>
      <c r="AA79" s="213"/>
      <c r="AB79" s="213"/>
      <c r="AC79" s="213"/>
      <c r="AD79" s="213"/>
      <c r="AE79" s="211">
        <v>798921.9</v>
      </c>
      <c r="AF79" s="212">
        <v>3</v>
      </c>
      <c r="AG79" s="211">
        <v>266307.3</v>
      </c>
      <c r="AH79" s="212">
        <v>1</v>
      </c>
      <c r="AI79" s="211">
        <v>4260916.8</v>
      </c>
      <c r="AJ79" s="212">
        <v>16</v>
      </c>
    </row>
    <row r="80" spans="1:36" s="208" customFormat="1" ht="21.75" customHeight="1" x14ac:dyDescent="0.2">
      <c r="A80" s="209" t="s">
        <v>3419</v>
      </c>
      <c r="B80" s="210" t="s">
        <v>530</v>
      </c>
      <c r="C80" s="211">
        <v>42765315.600000001</v>
      </c>
      <c r="D80" s="212">
        <v>170</v>
      </c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1">
        <v>11068669.92</v>
      </c>
      <c r="X80" s="212">
        <v>44</v>
      </c>
      <c r="Y80" s="213"/>
      <c r="Z80" s="213"/>
      <c r="AA80" s="213"/>
      <c r="AB80" s="213"/>
      <c r="AC80" s="213"/>
      <c r="AD80" s="213"/>
      <c r="AE80" s="211">
        <v>3521849.52</v>
      </c>
      <c r="AF80" s="212">
        <v>14</v>
      </c>
      <c r="AG80" s="211">
        <v>6540577.6799999997</v>
      </c>
      <c r="AH80" s="212">
        <v>26</v>
      </c>
      <c r="AI80" s="211">
        <v>63896412.719999999</v>
      </c>
      <c r="AJ80" s="212">
        <v>254</v>
      </c>
    </row>
    <row r="81" spans="1:36" s="208" customFormat="1" ht="21.75" customHeight="1" x14ac:dyDescent="0.2">
      <c r="A81" s="209" t="s">
        <v>3419</v>
      </c>
      <c r="B81" s="210" t="s">
        <v>278</v>
      </c>
      <c r="C81" s="211">
        <v>6876847.6699999999</v>
      </c>
      <c r="D81" s="212">
        <v>49</v>
      </c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213"/>
      <c r="W81" s="213"/>
      <c r="X81" s="213"/>
      <c r="Y81" s="213"/>
      <c r="Z81" s="213"/>
      <c r="AA81" s="213"/>
      <c r="AB81" s="213"/>
      <c r="AC81" s="213"/>
      <c r="AD81" s="213"/>
      <c r="AE81" s="213"/>
      <c r="AF81" s="213"/>
      <c r="AG81" s="213"/>
      <c r="AH81" s="213"/>
      <c r="AI81" s="211">
        <v>6876847.6699999999</v>
      </c>
      <c r="AJ81" s="212">
        <v>49</v>
      </c>
    </row>
    <row r="82" spans="1:36" s="208" customFormat="1" ht="21.75" customHeight="1" x14ac:dyDescent="0.2">
      <c r="A82" s="209" t="s">
        <v>3419</v>
      </c>
      <c r="B82" s="210" t="s">
        <v>1652</v>
      </c>
      <c r="C82" s="211">
        <v>12374222.699999999</v>
      </c>
      <c r="D82" s="212">
        <v>53</v>
      </c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3"/>
      <c r="AD82" s="213"/>
      <c r="AE82" s="213"/>
      <c r="AF82" s="213"/>
      <c r="AG82" s="213"/>
      <c r="AH82" s="213"/>
      <c r="AI82" s="211">
        <v>12374222.699999999</v>
      </c>
      <c r="AJ82" s="212">
        <v>53</v>
      </c>
    </row>
    <row r="83" spans="1:36" s="208" customFormat="1" ht="21.75" customHeight="1" x14ac:dyDescent="0.2">
      <c r="A83" s="209" t="s">
        <v>3419</v>
      </c>
      <c r="B83" s="210" t="s">
        <v>353</v>
      </c>
      <c r="C83" s="211">
        <v>4933697.4400000004</v>
      </c>
      <c r="D83" s="212">
        <v>14</v>
      </c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3"/>
      <c r="AD83" s="213"/>
      <c r="AE83" s="213"/>
      <c r="AF83" s="213"/>
      <c r="AG83" s="213"/>
      <c r="AH83" s="213"/>
      <c r="AI83" s="211">
        <v>4933697.4400000004</v>
      </c>
      <c r="AJ83" s="212">
        <v>14</v>
      </c>
    </row>
    <row r="84" spans="1:36" s="208" customFormat="1" ht="21.75" customHeight="1" x14ac:dyDescent="0.2">
      <c r="A84" s="209" t="s">
        <v>3420</v>
      </c>
      <c r="B84" s="210" t="s">
        <v>1098</v>
      </c>
      <c r="C84" s="213"/>
      <c r="D84" s="213"/>
      <c r="E84" s="211">
        <v>497985.66</v>
      </c>
      <c r="F84" s="212">
        <v>2</v>
      </c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/>
      <c r="AC84" s="213"/>
      <c r="AD84" s="213"/>
      <c r="AE84" s="213"/>
      <c r="AF84" s="213"/>
      <c r="AG84" s="213"/>
      <c r="AH84" s="213"/>
      <c r="AI84" s="211">
        <v>497985.66</v>
      </c>
      <c r="AJ84" s="212">
        <v>2</v>
      </c>
    </row>
    <row r="85" spans="1:36" s="208" customFormat="1" ht="21.75" customHeight="1" x14ac:dyDescent="0.2">
      <c r="A85" s="209" t="s">
        <v>3421</v>
      </c>
      <c r="B85" s="210" t="s">
        <v>277</v>
      </c>
      <c r="C85" s="211">
        <v>1237290.1200000001</v>
      </c>
      <c r="D85" s="212">
        <v>9</v>
      </c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1">
        <v>18146921.760000002</v>
      </c>
      <c r="R85" s="212">
        <v>132</v>
      </c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1">
        <v>137476.68</v>
      </c>
      <c r="AH85" s="212">
        <v>1</v>
      </c>
      <c r="AI85" s="211">
        <v>19521688.559999999</v>
      </c>
      <c r="AJ85" s="212">
        <v>142</v>
      </c>
    </row>
    <row r="86" spans="1:36" s="208" customFormat="1" ht="21.75" customHeight="1" x14ac:dyDescent="0.2">
      <c r="A86" s="209" t="s">
        <v>3421</v>
      </c>
      <c r="B86" s="210" t="s">
        <v>747</v>
      </c>
      <c r="C86" s="213"/>
      <c r="D86" s="213"/>
      <c r="E86" s="213"/>
      <c r="F86" s="213"/>
      <c r="G86" s="213"/>
      <c r="H86" s="213"/>
      <c r="I86" s="213"/>
      <c r="J86" s="213"/>
      <c r="K86" s="213"/>
      <c r="L86" s="213"/>
      <c r="M86" s="213"/>
      <c r="N86" s="213"/>
      <c r="O86" s="213"/>
      <c r="P86" s="213"/>
      <c r="Q86" s="211">
        <v>10626813.08</v>
      </c>
      <c r="R86" s="212">
        <v>52</v>
      </c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3"/>
      <c r="AD86" s="213"/>
      <c r="AE86" s="213"/>
      <c r="AF86" s="213"/>
      <c r="AG86" s="213"/>
      <c r="AH86" s="213"/>
      <c r="AI86" s="211">
        <v>10626813.08</v>
      </c>
      <c r="AJ86" s="212">
        <v>52</v>
      </c>
    </row>
    <row r="87" spans="1:36" s="208" customFormat="1" ht="21.75" customHeight="1" x14ac:dyDescent="0.2">
      <c r="A87" s="209" t="s">
        <v>3421</v>
      </c>
      <c r="B87" s="210" t="s">
        <v>259</v>
      </c>
      <c r="C87" s="211">
        <v>1606221.87</v>
      </c>
      <c r="D87" s="212">
        <v>11</v>
      </c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1">
        <v>13287835.470000001</v>
      </c>
      <c r="R87" s="212">
        <v>91</v>
      </c>
      <c r="S87" s="213"/>
      <c r="T87" s="213"/>
      <c r="U87" s="213"/>
      <c r="V87" s="213"/>
      <c r="W87" s="213"/>
      <c r="X87" s="213"/>
      <c r="Y87" s="211">
        <v>1022141.19</v>
      </c>
      <c r="Z87" s="212">
        <v>7</v>
      </c>
      <c r="AA87" s="213"/>
      <c r="AB87" s="213"/>
      <c r="AC87" s="213"/>
      <c r="AD87" s="213"/>
      <c r="AE87" s="213"/>
      <c r="AF87" s="213"/>
      <c r="AG87" s="211">
        <v>438060.51</v>
      </c>
      <c r="AH87" s="212">
        <v>3</v>
      </c>
      <c r="AI87" s="211">
        <v>16354259.039999999</v>
      </c>
      <c r="AJ87" s="212">
        <v>112</v>
      </c>
    </row>
    <row r="88" spans="1:36" s="208" customFormat="1" ht="21.75" customHeight="1" x14ac:dyDescent="0.2">
      <c r="A88" s="209" t="s">
        <v>3421</v>
      </c>
      <c r="B88" s="210" t="s">
        <v>1181</v>
      </c>
      <c r="C88" s="211">
        <v>6896524.7999999998</v>
      </c>
      <c r="D88" s="212">
        <v>33</v>
      </c>
      <c r="E88" s="213"/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13"/>
      <c r="AH88" s="213"/>
      <c r="AI88" s="211">
        <v>6896524.7999999998</v>
      </c>
      <c r="AJ88" s="212">
        <v>33</v>
      </c>
    </row>
    <row r="89" spans="1:36" s="208" customFormat="1" ht="21.75" customHeight="1" x14ac:dyDescent="0.2">
      <c r="A89" s="209" t="s">
        <v>3421</v>
      </c>
      <c r="B89" s="210" t="s">
        <v>3334</v>
      </c>
      <c r="C89" s="213"/>
      <c r="D89" s="213"/>
      <c r="E89" s="213"/>
      <c r="F89" s="213"/>
      <c r="G89" s="213"/>
      <c r="H89" s="213"/>
      <c r="I89" s="213"/>
      <c r="J89" s="213"/>
      <c r="K89" s="213"/>
      <c r="L89" s="213"/>
      <c r="M89" s="213"/>
      <c r="N89" s="213"/>
      <c r="O89" s="213"/>
      <c r="P89" s="213"/>
      <c r="Q89" s="211">
        <v>681824.22</v>
      </c>
      <c r="R89" s="212">
        <v>2</v>
      </c>
      <c r="S89" s="213"/>
      <c r="T89" s="213"/>
      <c r="U89" s="213"/>
      <c r="V89" s="213"/>
      <c r="W89" s="213"/>
      <c r="X89" s="213"/>
      <c r="Y89" s="213"/>
      <c r="Z89" s="213"/>
      <c r="AA89" s="213"/>
      <c r="AB89" s="213"/>
      <c r="AC89" s="213"/>
      <c r="AD89" s="213"/>
      <c r="AE89" s="213"/>
      <c r="AF89" s="213"/>
      <c r="AG89" s="213"/>
      <c r="AH89" s="213"/>
      <c r="AI89" s="211">
        <v>681824.22</v>
      </c>
      <c r="AJ89" s="212">
        <v>2</v>
      </c>
    </row>
    <row r="90" spans="1:36" s="208" customFormat="1" ht="21.75" customHeight="1" x14ac:dyDescent="0.2">
      <c r="A90" s="209" t="s">
        <v>3422</v>
      </c>
      <c r="B90" s="210" t="s">
        <v>2065</v>
      </c>
      <c r="C90" s="211">
        <v>3404964.96</v>
      </c>
      <c r="D90" s="212">
        <v>36</v>
      </c>
      <c r="E90" s="211">
        <v>6147853.4000000004</v>
      </c>
      <c r="F90" s="212">
        <v>65</v>
      </c>
      <c r="G90" s="213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1">
        <v>283747.08</v>
      </c>
      <c r="T90" s="212">
        <v>3</v>
      </c>
      <c r="U90" s="213"/>
      <c r="V90" s="213"/>
      <c r="W90" s="213"/>
      <c r="X90" s="213"/>
      <c r="Y90" s="213"/>
      <c r="Z90" s="213"/>
      <c r="AA90" s="213"/>
      <c r="AB90" s="213"/>
      <c r="AC90" s="213"/>
      <c r="AD90" s="213"/>
      <c r="AE90" s="213"/>
      <c r="AF90" s="213"/>
      <c r="AG90" s="213"/>
      <c r="AH90" s="213"/>
      <c r="AI90" s="211">
        <v>9836565.4399999995</v>
      </c>
      <c r="AJ90" s="212">
        <v>104</v>
      </c>
    </row>
    <row r="91" spans="1:36" s="208" customFormat="1" ht="11.65" customHeight="1" x14ac:dyDescent="0.2">
      <c r="A91" s="209" t="s">
        <v>3422</v>
      </c>
      <c r="B91" s="210" t="s">
        <v>1682</v>
      </c>
      <c r="C91" s="211">
        <v>277733.44</v>
      </c>
      <c r="D91" s="212">
        <v>2</v>
      </c>
      <c r="E91" s="211">
        <v>555466.88</v>
      </c>
      <c r="F91" s="212">
        <v>4</v>
      </c>
      <c r="G91" s="21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13"/>
      <c r="Y91" s="213"/>
      <c r="Z91" s="213"/>
      <c r="AA91" s="213"/>
      <c r="AB91" s="213"/>
      <c r="AC91" s="213"/>
      <c r="AD91" s="213"/>
      <c r="AE91" s="213"/>
      <c r="AF91" s="213"/>
      <c r="AG91" s="213"/>
      <c r="AH91" s="213"/>
      <c r="AI91" s="211">
        <v>833200.32</v>
      </c>
      <c r="AJ91" s="212">
        <v>6</v>
      </c>
    </row>
    <row r="92" spans="1:36" s="208" customFormat="1" ht="21.75" customHeight="1" x14ac:dyDescent="0.2">
      <c r="A92" s="209" t="s">
        <v>3423</v>
      </c>
      <c r="B92" s="210" t="s">
        <v>1039</v>
      </c>
      <c r="C92" s="213"/>
      <c r="D92" s="213"/>
      <c r="E92" s="213"/>
      <c r="F92" s="213"/>
      <c r="G92" s="211">
        <v>1475049.12</v>
      </c>
      <c r="H92" s="212">
        <v>12</v>
      </c>
      <c r="I92" s="213"/>
      <c r="J92" s="213"/>
      <c r="K92" s="213"/>
      <c r="L92" s="213"/>
      <c r="M92" s="213"/>
      <c r="N92" s="213"/>
      <c r="O92" s="211">
        <v>860445.32</v>
      </c>
      <c r="P92" s="212">
        <v>7</v>
      </c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3"/>
      <c r="AH92" s="213"/>
      <c r="AI92" s="211">
        <v>2335494.44</v>
      </c>
      <c r="AJ92" s="212">
        <v>19</v>
      </c>
    </row>
    <row r="93" spans="1:36" s="208" customFormat="1" ht="11.65" customHeight="1" x14ac:dyDescent="0.2">
      <c r="A93" s="209" t="s">
        <v>3424</v>
      </c>
      <c r="B93" s="210" t="s">
        <v>778</v>
      </c>
      <c r="C93" s="213"/>
      <c r="D93" s="213"/>
      <c r="E93" s="211">
        <v>554864.61</v>
      </c>
      <c r="F93" s="212">
        <v>3</v>
      </c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3"/>
      <c r="AD93" s="213"/>
      <c r="AE93" s="213"/>
      <c r="AF93" s="213"/>
      <c r="AG93" s="213"/>
      <c r="AH93" s="213"/>
      <c r="AI93" s="211">
        <v>554864.61</v>
      </c>
      <c r="AJ93" s="212">
        <v>3</v>
      </c>
    </row>
    <row r="94" spans="1:36" s="216" customFormat="1" ht="21.75" customHeight="1" x14ac:dyDescent="0.2">
      <c r="A94" s="392" t="s">
        <v>116</v>
      </c>
      <c r="B94" s="392"/>
      <c r="C94" s="214">
        <v>115447411.37</v>
      </c>
      <c r="D94" s="215">
        <v>597</v>
      </c>
      <c r="E94" s="214">
        <v>20843768.93</v>
      </c>
      <c r="F94" s="215">
        <v>127</v>
      </c>
      <c r="G94" s="214">
        <v>1475049.12</v>
      </c>
      <c r="H94" s="215">
        <v>12</v>
      </c>
      <c r="I94" s="214">
        <v>33546239.550000001</v>
      </c>
      <c r="J94" s="215">
        <v>471</v>
      </c>
      <c r="K94" s="214">
        <v>4619902.9800000004</v>
      </c>
      <c r="L94" s="215">
        <v>36</v>
      </c>
      <c r="M94" s="214">
        <v>3688454.32</v>
      </c>
      <c r="N94" s="215">
        <v>29</v>
      </c>
      <c r="O94" s="214">
        <v>1948646.88</v>
      </c>
      <c r="P94" s="215">
        <v>16</v>
      </c>
      <c r="Q94" s="214">
        <v>57450814.829999998</v>
      </c>
      <c r="R94" s="215">
        <v>293</v>
      </c>
      <c r="S94" s="214">
        <v>708578.78</v>
      </c>
      <c r="T94" s="215">
        <v>5</v>
      </c>
      <c r="U94" s="214">
        <v>854053.77</v>
      </c>
      <c r="V94" s="215">
        <v>3</v>
      </c>
      <c r="W94" s="214">
        <v>33360213.309999999</v>
      </c>
      <c r="X94" s="215">
        <v>162</v>
      </c>
      <c r="Y94" s="214">
        <v>1276517.3500000001</v>
      </c>
      <c r="Z94" s="215">
        <v>9</v>
      </c>
      <c r="AA94" s="214">
        <v>20346910.68</v>
      </c>
      <c r="AB94" s="215">
        <v>76</v>
      </c>
      <c r="AC94" s="214">
        <v>2546825.17</v>
      </c>
      <c r="AD94" s="215">
        <v>19</v>
      </c>
      <c r="AE94" s="214">
        <v>39123126.520000003</v>
      </c>
      <c r="AF94" s="215">
        <v>202</v>
      </c>
      <c r="AG94" s="214">
        <v>30071851.550000001</v>
      </c>
      <c r="AH94" s="215">
        <v>154</v>
      </c>
      <c r="AI94" s="214">
        <v>367308365.11000001</v>
      </c>
      <c r="AJ94" s="214">
        <v>2211</v>
      </c>
    </row>
    <row r="95" spans="1:36" ht="53.25" customHeight="1" x14ac:dyDescent="0.25">
      <c r="AE95" s="393" t="s">
        <v>3503</v>
      </c>
      <c r="AF95" s="393"/>
      <c r="AG95" s="393"/>
      <c r="AH95" s="393"/>
      <c r="AI95" s="393"/>
      <c r="AJ95" s="393"/>
    </row>
    <row r="96" spans="1:36" ht="16.149999999999999" customHeight="1" x14ac:dyDescent="0.2">
      <c r="B96" s="385" t="s">
        <v>3386</v>
      </c>
      <c r="C96" s="385"/>
      <c r="D96" s="385"/>
      <c r="E96" s="385"/>
      <c r="F96" s="385"/>
      <c r="G96" s="385"/>
      <c r="H96" s="385"/>
      <c r="I96" s="385"/>
      <c r="J96" s="385"/>
      <c r="K96" s="385"/>
      <c r="L96" s="385"/>
      <c r="M96" s="385"/>
      <c r="N96" s="385"/>
      <c r="O96" s="385"/>
      <c r="P96" s="385"/>
      <c r="Q96" s="385"/>
      <c r="R96" s="385"/>
      <c r="S96" s="385"/>
      <c r="T96" s="385"/>
      <c r="U96" s="385"/>
      <c r="V96" s="385"/>
      <c r="W96" s="385"/>
      <c r="X96" s="385"/>
      <c r="Y96" s="385"/>
      <c r="Z96" s="385"/>
      <c r="AA96" s="385"/>
      <c r="AB96" s="385"/>
      <c r="AC96" s="385"/>
      <c r="AD96" s="385"/>
      <c r="AE96" s="385"/>
      <c r="AF96" s="385"/>
      <c r="AG96" s="385"/>
      <c r="AH96" s="385"/>
      <c r="AI96" s="385"/>
      <c r="AJ96" s="385"/>
    </row>
    <row r="97" spans="1:36" ht="16.149999999999999" customHeight="1" x14ac:dyDescent="0.2">
      <c r="A97" s="386" t="s">
        <v>3383</v>
      </c>
      <c r="B97" s="386"/>
      <c r="C97" s="386"/>
      <c r="D97" s="386"/>
      <c r="E97" s="386"/>
      <c r="F97" s="386"/>
      <c r="G97" s="386"/>
      <c r="H97" s="386"/>
      <c r="I97" s="386"/>
      <c r="J97" s="386"/>
      <c r="K97" s="386"/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86"/>
      <c r="W97" s="386"/>
      <c r="X97" s="386"/>
      <c r="Y97" s="386"/>
      <c r="Z97" s="386"/>
      <c r="AA97" s="386"/>
      <c r="AB97" s="386"/>
      <c r="AC97" s="386"/>
      <c r="AD97" s="386"/>
      <c r="AE97" s="386"/>
      <c r="AF97" s="386"/>
      <c r="AG97" s="386"/>
      <c r="AH97" s="386"/>
      <c r="AI97" s="386"/>
    </row>
    <row r="98" spans="1:36" ht="12.75" customHeight="1" x14ac:dyDescent="0.2"/>
    <row r="99" spans="1:36" ht="43.15" customHeight="1" x14ac:dyDescent="0.2">
      <c r="A99" s="387" t="s">
        <v>3387</v>
      </c>
      <c r="B99" s="387" t="s">
        <v>3388</v>
      </c>
      <c r="C99" s="390" t="s">
        <v>3389</v>
      </c>
      <c r="D99" s="390"/>
      <c r="E99" s="390" t="s">
        <v>3390</v>
      </c>
      <c r="F99" s="390"/>
      <c r="G99" s="390" t="s">
        <v>3391</v>
      </c>
      <c r="H99" s="390"/>
      <c r="I99" s="390" t="s">
        <v>3392</v>
      </c>
      <c r="J99" s="390"/>
      <c r="K99" s="390" t="s">
        <v>3393</v>
      </c>
      <c r="L99" s="390"/>
      <c r="M99" s="390" t="s">
        <v>3394</v>
      </c>
      <c r="N99" s="390"/>
      <c r="O99" s="390" t="s">
        <v>3395</v>
      </c>
      <c r="P99" s="390"/>
      <c r="Q99" s="390" t="s">
        <v>3396</v>
      </c>
      <c r="R99" s="390"/>
      <c r="S99" s="390" t="s">
        <v>3397</v>
      </c>
      <c r="T99" s="390"/>
      <c r="U99" s="390" t="s">
        <v>3398</v>
      </c>
      <c r="V99" s="390"/>
      <c r="W99" s="390" t="s">
        <v>3399</v>
      </c>
      <c r="X99" s="390"/>
      <c r="Y99" s="390" t="s">
        <v>3400</v>
      </c>
      <c r="Z99" s="390"/>
      <c r="AA99" s="390" t="s">
        <v>3401</v>
      </c>
      <c r="AB99" s="390"/>
      <c r="AC99" s="390" t="s">
        <v>3402</v>
      </c>
      <c r="AD99" s="390"/>
      <c r="AE99" s="390" t="s">
        <v>3403</v>
      </c>
      <c r="AF99" s="390"/>
      <c r="AG99" s="390" t="s">
        <v>3404</v>
      </c>
      <c r="AH99" s="390"/>
      <c r="AI99" s="391" t="s">
        <v>3405</v>
      </c>
      <c r="AJ99" s="391"/>
    </row>
    <row r="100" spans="1:36" ht="11.65" customHeight="1" x14ac:dyDescent="0.2">
      <c r="A100" s="388"/>
      <c r="B100" s="388"/>
      <c r="C100" s="207" t="s">
        <v>3406</v>
      </c>
      <c r="D100" s="207" t="s">
        <v>186</v>
      </c>
      <c r="E100" s="207" t="s">
        <v>3406</v>
      </c>
      <c r="F100" s="207" t="s">
        <v>186</v>
      </c>
      <c r="G100" s="207" t="s">
        <v>3406</v>
      </c>
      <c r="H100" s="207" t="s">
        <v>186</v>
      </c>
      <c r="I100" s="207" t="s">
        <v>3406</v>
      </c>
      <c r="J100" s="207" t="s">
        <v>186</v>
      </c>
      <c r="K100" s="207" t="s">
        <v>3406</v>
      </c>
      <c r="L100" s="207" t="s">
        <v>186</v>
      </c>
      <c r="M100" s="207" t="s">
        <v>3406</v>
      </c>
      <c r="N100" s="207" t="s">
        <v>186</v>
      </c>
      <c r="O100" s="207" t="s">
        <v>3406</v>
      </c>
      <c r="P100" s="207" t="s">
        <v>186</v>
      </c>
      <c r="Q100" s="207" t="s">
        <v>3406</v>
      </c>
      <c r="R100" s="207" t="s">
        <v>186</v>
      </c>
      <c r="S100" s="207" t="s">
        <v>3406</v>
      </c>
      <c r="T100" s="207" t="s">
        <v>186</v>
      </c>
      <c r="U100" s="207" t="s">
        <v>3406</v>
      </c>
      <c r="V100" s="207" t="s">
        <v>186</v>
      </c>
      <c r="W100" s="207" t="s">
        <v>3406</v>
      </c>
      <c r="X100" s="207" t="s">
        <v>186</v>
      </c>
      <c r="Y100" s="207" t="s">
        <v>3406</v>
      </c>
      <c r="Z100" s="207" t="s">
        <v>186</v>
      </c>
      <c r="AA100" s="207" t="s">
        <v>3406</v>
      </c>
      <c r="AB100" s="207" t="s">
        <v>186</v>
      </c>
      <c r="AC100" s="207" t="s">
        <v>3406</v>
      </c>
      <c r="AD100" s="207" t="s">
        <v>186</v>
      </c>
      <c r="AE100" s="207" t="s">
        <v>3406</v>
      </c>
      <c r="AF100" s="207" t="s">
        <v>186</v>
      </c>
      <c r="AG100" s="207" t="s">
        <v>3406</v>
      </c>
      <c r="AH100" s="207" t="s">
        <v>186</v>
      </c>
      <c r="AI100" s="207" t="s">
        <v>3406</v>
      </c>
      <c r="AJ100" s="207" t="s">
        <v>186</v>
      </c>
    </row>
    <row r="101" spans="1:36" s="208" customFormat="1" ht="11.65" customHeight="1" x14ac:dyDescent="0.2">
      <c r="A101" s="389"/>
      <c r="B101" s="389"/>
      <c r="C101" s="207" t="s">
        <v>368</v>
      </c>
      <c r="D101" s="207" t="s">
        <v>302</v>
      </c>
      <c r="E101" s="207" t="s">
        <v>336</v>
      </c>
      <c r="F101" s="207" t="s">
        <v>301</v>
      </c>
      <c r="G101" s="207" t="s">
        <v>304</v>
      </c>
      <c r="H101" s="207" t="s">
        <v>303</v>
      </c>
      <c r="I101" s="207" t="s">
        <v>325</v>
      </c>
      <c r="J101" s="207" t="s">
        <v>326</v>
      </c>
      <c r="K101" s="207" t="s">
        <v>327</v>
      </c>
      <c r="L101" s="207" t="s">
        <v>406</v>
      </c>
      <c r="M101" s="207" t="s">
        <v>345</v>
      </c>
      <c r="N101" s="207" t="s">
        <v>337</v>
      </c>
      <c r="O101" s="207" t="s">
        <v>328</v>
      </c>
      <c r="P101" s="207" t="s">
        <v>532</v>
      </c>
      <c r="Q101" s="207" t="s">
        <v>316</v>
      </c>
      <c r="R101" s="207" t="s">
        <v>613</v>
      </c>
      <c r="S101" s="207" t="s">
        <v>317</v>
      </c>
      <c r="T101" s="207" t="s">
        <v>376</v>
      </c>
      <c r="U101" s="207" t="s">
        <v>2108</v>
      </c>
      <c r="V101" s="207" t="s">
        <v>352</v>
      </c>
      <c r="W101" s="207" t="s">
        <v>531</v>
      </c>
      <c r="X101" s="207" t="s">
        <v>524</v>
      </c>
      <c r="Y101" s="207" t="s">
        <v>883</v>
      </c>
      <c r="Z101" s="207" t="s">
        <v>568</v>
      </c>
      <c r="AA101" s="207" t="s">
        <v>1035</v>
      </c>
      <c r="AB101" s="207" t="s">
        <v>546</v>
      </c>
      <c r="AC101" s="207" t="s">
        <v>525</v>
      </c>
      <c r="AD101" s="207" t="s">
        <v>1315</v>
      </c>
      <c r="AE101" s="207" t="s">
        <v>573</v>
      </c>
      <c r="AF101" s="207" t="s">
        <v>1199</v>
      </c>
      <c r="AG101" s="207" t="s">
        <v>531</v>
      </c>
      <c r="AH101" s="207" t="s">
        <v>523</v>
      </c>
      <c r="AI101" s="207" t="s">
        <v>580</v>
      </c>
      <c r="AJ101" s="207" t="s">
        <v>664</v>
      </c>
    </row>
    <row r="102" spans="1:36" s="208" customFormat="1" ht="21.75" customHeight="1" x14ac:dyDescent="0.2">
      <c r="A102" s="209" t="s">
        <v>3407</v>
      </c>
      <c r="B102" s="210" t="s">
        <v>368</v>
      </c>
      <c r="C102" s="213"/>
      <c r="D102" s="213"/>
      <c r="E102" s="211">
        <v>493974.45</v>
      </c>
      <c r="F102" s="212">
        <v>3</v>
      </c>
      <c r="G102" s="213"/>
      <c r="H102" s="213"/>
      <c r="I102" s="213"/>
      <c r="J102" s="213"/>
      <c r="K102" s="213"/>
      <c r="L102" s="213"/>
      <c r="M102" s="213"/>
      <c r="N102" s="213"/>
      <c r="O102" s="211">
        <v>329316.3</v>
      </c>
      <c r="P102" s="212">
        <v>2</v>
      </c>
      <c r="Q102" s="213"/>
      <c r="R102" s="213"/>
      <c r="S102" s="211">
        <v>329316.3</v>
      </c>
      <c r="T102" s="212">
        <v>2</v>
      </c>
      <c r="U102" s="213"/>
      <c r="V102" s="213"/>
      <c r="W102" s="211">
        <v>164658.15</v>
      </c>
      <c r="X102" s="212">
        <v>1</v>
      </c>
      <c r="Y102" s="213"/>
      <c r="Z102" s="213"/>
      <c r="AA102" s="213"/>
      <c r="AB102" s="213"/>
      <c r="AC102" s="213"/>
      <c r="AD102" s="213"/>
      <c r="AE102" s="213"/>
      <c r="AF102" s="213"/>
      <c r="AG102" s="213"/>
      <c r="AH102" s="213"/>
      <c r="AI102" s="211">
        <v>1317265.2</v>
      </c>
      <c r="AJ102" s="212">
        <v>8</v>
      </c>
    </row>
    <row r="103" spans="1:36" s="208" customFormat="1" ht="21.75" customHeight="1" x14ac:dyDescent="0.2">
      <c r="A103" s="209" t="s">
        <v>3407</v>
      </c>
      <c r="B103" s="210" t="s">
        <v>302</v>
      </c>
      <c r="C103" s="211">
        <v>179161.24</v>
      </c>
      <c r="D103" s="212">
        <v>1</v>
      </c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1">
        <v>179161.24</v>
      </c>
      <c r="X103" s="212">
        <v>1</v>
      </c>
      <c r="Y103" s="213"/>
      <c r="Z103" s="213"/>
      <c r="AA103" s="213"/>
      <c r="AB103" s="213"/>
      <c r="AC103" s="213"/>
      <c r="AD103" s="213"/>
      <c r="AE103" s="213"/>
      <c r="AF103" s="213"/>
      <c r="AG103" s="213"/>
      <c r="AH103" s="213"/>
      <c r="AI103" s="211">
        <v>358322.48</v>
      </c>
      <c r="AJ103" s="212">
        <v>2</v>
      </c>
    </row>
    <row r="104" spans="1:36" s="208" customFormat="1" ht="21.75" customHeight="1" x14ac:dyDescent="0.2">
      <c r="A104" s="209" t="s">
        <v>3408</v>
      </c>
      <c r="B104" s="210" t="s">
        <v>336</v>
      </c>
      <c r="C104" s="213"/>
      <c r="D104" s="213"/>
      <c r="E104" s="211">
        <v>508451.12</v>
      </c>
      <c r="F104" s="212">
        <v>4</v>
      </c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/>
      <c r="AF104" s="213"/>
      <c r="AG104" s="213"/>
      <c r="AH104" s="213"/>
      <c r="AI104" s="211">
        <v>508451.12</v>
      </c>
      <c r="AJ104" s="212">
        <v>4</v>
      </c>
    </row>
    <row r="105" spans="1:36" s="208" customFormat="1" ht="11.65" customHeight="1" x14ac:dyDescent="0.2">
      <c r="A105" s="209" t="s">
        <v>3410</v>
      </c>
      <c r="B105" s="210" t="s">
        <v>303</v>
      </c>
      <c r="C105" s="211">
        <v>447761.76</v>
      </c>
      <c r="D105" s="212">
        <v>3</v>
      </c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/>
      <c r="AF105" s="213"/>
      <c r="AG105" s="213"/>
      <c r="AH105" s="213"/>
      <c r="AI105" s="211">
        <v>447761.76</v>
      </c>
      <c r="AJ105" s="212">
        <v>3</v>
      </c>
    </row>
    <row r="106" spans="1:36" s="208" customFormat="1" ht="21.75" customHeight="1" x14ac:dyDescent="0.2">
      <c r="A106" s="209" t="s">
        <v>3412</v>
      </c>
      <c r="B106" s="210" t="s">
        <v>406</v>
      </c>
      <c r="C106" s="213"/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1">
        <v>2125368.7599999998</v>
      </c>
      <c r="R106" s="212">
        <v>4</v>
      </c>
      <c r="S106" s="213"/>
      <c r="T106" s="213"/>
      <c r="U106" s="21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/>
      <c r="AF106" s="213"/>
      <c r="AG106" s="213"/>
      <c r="AH106" s="213"/>
      <c r="AI106" s="211">
        <v>2125368.7599999998</v>
      </c>
      <c r="AJ106" s="212">
        <v>4</v>
      </c>
    </row>
    <row r="107" spans="1:36" s="208" customFormat="1" ht="21.75" customHeight="1" x14ac:dyDescent="0.2">
      <c r="A107" s="209" t="s">
        <v>3412</v>
      </c>
      <c r="B107" s="210" t="s">
        <v>345</v>
      </c>
      <c r="C107" s="213"/>
      <c r="D107" s="213"/>
      <c r="E107" s="213"/>
      <c r="F107" s="213"/>
      <c r="G107" s="213"/>
      <c r="H107" s="213"/>
      <c r="I107" s="213"/>
      <c r="J107" s="213"/>
      <c r="K107" s="213"/>
      <c r="L107" s="213"/>
      <c r="M107" s="213"/>
      <c r="N107" s="213"/>
      <c r="O107" s="213"/>
      <c r="P107" s="213"/>
      <c r="Q107" s="211">
        <v>1565666.4</v>
      </c>
      <c r="R107" s="212">
        <v>1</v>
      </c>
      <c r="S107" s="213"/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/>
      <c r="AI107" s="211">
        <v>1565666.4</v>
      </c>
      <c r="AJ107" s="212">
        <v>1</v>
      </c>
    </row>
    <row r="108" spans="1:36" s="208" customFormat="1" ht="21.75" customHeight="1" x14ac:dyDescent="0.2">
      <c r="A108" s="209" t="s">
        <v>3413</v>
      </c>
      <c r="B108" s="210" t="s">
        <v>337</v>
      </c>
      <c r="C108" s="211">
        <v>1622549.5</v>
      </c>
      <c r="D108" s="212">
        <v>10</v>
      </c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/>
      <c r="AF108" s="213"/>
      <c r="AG108" s="213"/>
      <c r="AH108" s="213"/>
      <c r="AI108" s="211">
        <v>1622549.5</v>
      </c>
      <c r="AJ108" s="212">
        <v>10</v>
      </c>
    </row>
    <row r="109" spans="1:36" s="208" customFormat="1" ht="11.65" customHeight="1" x14ac:dyDescent="0.2">
      <c r="A109" s="209" t="s">
        <v>3413</v>
      </c>
      <c r="B109" s="210" t="s">
        <v>317</v>
      </c>
      <c r="C109" s="211">
        <v>394905.65</v>
      </c>
      <c r="D109" s="212">
        <v>1</v>
      </c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/>
      <c r="AF109" s="213"/>
      <c r="AG109" s="213"/>
      <c r="AH109" s="213"/>
      <c r="AI109" s="211">
        <v>394905.65</v>
      </c>
      <c r="AJ109" s="212">
        <v>1</v>
      </c>
    </row>
    <row r="110" spans="1:36" s="208" customFormat="1" ht="21.75" customHeight="1" x14ac:dyDescent="0.2">
      <c r="A110" s="209" t="s">
        <v>3414</v>
      </c>
      <c r="B110" s="210" t="s">
        <v>376</v>
      </c>
      <c r="C110" s="213"/>
      <c r="D110" s="213"/>
      <c r="E110" s="211">
        <v>3948309.6</v>
      </c>
      <c r="F110" s="212">
        <v>16</v>
      </c>
      <c r="G110" s="213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213"/>
      <c r="S110" s="213"/>
      <c r="T110" s="213"/>
      <c r="U110" s="211">
        <v>1727385.45</v>
      </c>
      <c r="V110" s="212">
        <v>7</v>
      </c>
      <c r="W110" s="213"/>
      <c r="X110" s="213"/>
      <c r="Y110" s="213"/>
      <c r="Z110" s="213"/>
      <c r="AA110" s="211">
        <v>1480616.1</v>
      </c>
      <c r="AB110" s="212">
        <v>6</v>
      </c>
      <c r="AC110" s="213"/>
      <c r="AD110" s="213"/>
      <c r="AE110" s="213"/>
      <c r="AF110" s="213"/>
      <c r="AG110" s="213"/>
      <c r="AH110" s="213"/>
      <c r="AI110" s="211">
        <v>7156311.1500000004</v>
      </c>
      <c r="AJ110" s="212">
        <v>29</v>
      </c>
    </row>
    <row r="111" spans="1:36" s="208" customFormat="1" ht="21.75" customHeight="1" x14ac:dyDescent="0.2">
      <c r="A111" s="209" t="s">
        <v>3414</v>
      </c>
      <c r="B111" s="210" t="s">
        <v>2108</v>
      </c>
      <c r="C111" s="213"/>
      <c r="D111" s="213"/>
      <c r="E111" s="211">
        <v>6128756.1900000004</v>
      </c>
      <c r="F111" s="212">
        <v>17</v>
      </c>
      <c r="G111" s="213"/>
      <c r="H111" s="213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3"/>
      <c r="T111" s="213"/>
      <c r="U111" s="211">
        <v>1442060.28</v>
      </c>
      <c r="V111" s="212">
        <v>4</v>
      </c>
      <c r="W111" s="213"/>
      <c r="X111" s="213"/>
      <c r="Y111" s="213"/>
      <c r="Z111" s="213"/>
      <c r="AA111" s="211">
        <v>721030.14</v>
      </c>
      <c r="AB111" s="212">
        <v>2</v>
      </c>
      <c r="AC111" s="213"/>
      <c r="AD111" s="213"/>
      <c r="AE111" s="213"/>
      <c r="AF111" s="213"/>
      <c r="AG111" s="213"/>
      <c r="AH111" s="213"/>
      <c r="AI111" s="211">
        <v>8291846.6100000003</v>
      </c>
      <c r="AJ111" s="212">
        <v>23</v>
      </c>
    </row>
    <row r="112" spans="1:36" s="208" customFormat="1" ht="21.75" customHeight="1" x14ac:dyDescent="0.2">
      <c r="A112" s="209" t="s">
        <v>3283</v>
      </c>
      <c r="B112" s="210" t="s">
        <v>352</v>
      </c>
      <c r="C112" s="211">
        <v>381564.24</v>
      </c>
      <c r="D112" s="212">
        <v>3</v>
      </c>
      <c r="E112" s="213"/>
      <c r="F112" s="213"/>
      <c r="G112" s="213"/>
      <c r="H112" s="213"/>
      <c r="I112" s="213"/>
      <c r="J112" s="213"/>
      <c r="K112" s="211">
        <v>3561266.24</v>
      </c>
      <c r="L112" s="212">
        <v>28</v>
      </c>
      <c r="M112" s="211">
        <v>1399068.88</v>
      </c>
      <c r="N112" s="212">
        <v>11</v>
      </c>
      <c r="O112" s="213"/>
      <c r="P112" s="213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/>
      <c r="AF112" s="213"/>
      <c r="AG112" s="213"/>
      <c r="AH112" s="213"/>
      <c r="AI112" s="211">
        <v>5341899.3600000003</v>
      </c>
      <c r="AJ112" s="212">
        <v>42</v>
      </c>
    </row>
    <row r="113" spans="1:36" s="208" customFormat="1" ht="21.75" customHeight="1" x14ac:dyDescent="0.2">
      <c r="A113" s="209" t="s">
        <v>3283</v>
      </c>
      <c r="B113" s="210" t="s">
        <v>524</v>
      </c>
      <c r="C113" s="211">
        <v>268086.86</v>
      </c>
      <c r="D113" s="212">
        <v>2</v>
      </c>
      <c r="E113" s="213"/>
      <c r="F113" s="213"/>
      <c r="G113" s="213"/>
      <c r="H113" s="213"/>
      <c r="I113" s="213"/>
      <c r="J113" s="213"/>
      <c r="K113" s="211">
        <v>1072347.44</v>
      </c>
      <c r="L113" s="212">
        <v>8</v>
      </c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  <c r="W113" s="213"/>
      <c r="X113" s="213"/>
      <c r="Y113" s="213"/>
      <c r="Z113" s="213"/>
      <c r="AA113" s="213"/>
      <c r="AB113" s="213"/>
      <c r="AC113" s="211">
        <v>804260.58</v>
      </c>
      <c r="AD113" s="212">
        <v>6</v>
      </c>
      <c r="AE113" s="213"/>
      <c r="AF113" s="213"/>
      <c r="AG113" s="213"/>
      <c r="AH113" s="213"/>
      <c r="AI113" s="211">
        <v>2144694.88</v>
      </c>
      <c r="AJ113" s="212">
        <v>16</v>
      </c>
    </row>
    <row r="114" spans="1:36" s="208" customFormat="1" ht="21.75" customHeight="1" x14ac:dyDescent="0.2">
      <c r="A114" s="209" t="s">
        <v>3415</v>
      </c>
      <c r="B114" s="210" t="s">
        <v>883</v>
      </c>
      <c r="C114" s="211">
        <v>113630.04</v>
      </c>
      <c r="D114" s="212">
        <v>1</v>
      </c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1">
        <v>795410.28</v>
      </c>
      <c r="P114" s="212">
        <v>7</v>
      </c>
      <c r="Q114" s="213"/>
      <c r="R114" s="213"/>
      <c r="S114" s="213"/>
      <c r="T114" s="213"/>
      <c r="U114" s="213"/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/>
      <c r="AF114" s="213"/>
      <c r="AG114" s="213"/>
      <c r="AH114" s="213"/>
      <c r="AI114" s="211">
        <v>909040.32</v>
      </c>
      <c r="AJ114" s="212">
        <v>8</v>
      </c>
    </row>
    <row r="115" spans="1:36" s="208" customFormat="1" ht="21.75" customHeight="1" x14ac:dyDescent="0.2">
      <c r="A115" s="209" t="s">
        <v>3416</v>
      </c>
      <c r="B115" s="210" t="s">
        <v>1035</v>
      </c>
      <c r="C115" s="211">
        <v>1635733.09</v>
      </c>
      <c r="D115" s="212">
        <v>23</v>
      </c>
      <c r="E115" s="213"/>
      <c r="F115" s="213"/>
      <c r="G115" s="213"/>
      <c r="H115" s="213"/>
      <c r="I115" s="211">
        <v>17424113.350000001</v>
      </c>
      <c r="J115" s="212">
        <v>245</v>
      </c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/>
      <c r="AF115" s="213"/>
      <c r="AG115" s="213"/>
      <c r="AH115" s="213"/>
      <c r="AI115" s="211">
        <v>19059846.440000001</v>
      </c>
      <c r="AJ115" s="212">
        <v>268</v>
      </c>
    </row>
    <row r="116" spans="1:36" s="208" customFormat="1" ht="11.65" customHeight="1" x14ac:dyDescent="0.2">
      <c r="A116" s="209" t="s">
        <v>3416</v>
      </c>
      <c r="B116" s="210" t="s">
        <v>546</v>
      </c>
      <c r="C116" s="211">
        <v>437711.85</v>
      </c>
      <c r="D116" s="212">
        <v>5</v>
      </c>
      <c r="E116" s="213"/>
      <c r="F116" s="213"/>
      <c r="G116" s="213"/>
      <c r="H116" s="213"/>
      <c r="I116" s="211">
        <v>175084.74</v>
      </c>
      <c r="J116" s="212">
        <v>2</v>
      </c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1">
        <v>612796.59</v>
      </c>
      <c r="AJ116" s="212">
        <v>7</v>
      </c>
    </row>
    <row r="117" spans="1:36" s="208" customFormat="1" ht="21.75" customHeight="1" x14ac:dyDescent="0.2">
      <c r="A117" s="209" t="s">
        <v>3418</v>
      </c>
      <c r="B117" s="210" t="s">
        <v>1199</v>
      </c>
      <c r="C117" s="211">
        <v>1969633.8</v>
      </c>
      <c r="D117" s="212">
        <v>15</v>
      </c>
      <c r="E117" s="213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/>
      <c r="AF117" s="213"/>
      <c r="AG117" s="213"/>
      <c r="AH117" s="213"/>
      <c r="AI117" s="211">
        <v>1969633.8</v>
      </c>
      <c r="AJ117" s="212">
        <v>15</v>
      </c>
    </row>
    <row r="118" spans="1:36" s="208" customFormat="1" ht="21.75" customHeight="1" x14ac:dyDescent="0.2">
      <c r="A118" s="209" t="s">
        <v>3419</v>
      </c>
      <c r="B118" s="210" t="s">
        <v>549</v>
      </c>
      <c r="C118" s="211">
        <v>4431038.82</v>
      </c>
      <c r="D118" s="212">
        <v>26</v>
      </c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1">
        <v>6476133.6600000001</v>
      </c>
      <c r="X118" s="212">
        <v>38</v>
      </c>
      <c r="Y118" s="213"/>
      <c r="Z118" s="213"/>
      <c r="AA118" s="213"/>
      <c r="AB118" s="213"/>
      <c r="AC118" s="213"/>
      <c r="AD118" s="213"/>
      <c r="AE118" s="211">
        <v>3238066.83</v>
      </c>
      <c r="AF118" s="212">
        <v>19</v>
      </c>
      <c r="AG118" s="211">
        <v>170424.57</v>
      </c>
      <c r="AH118" s="212">
        <v>1</v>
      </c>
      <c r="AI118" s="211">
        <v>14315663.880000001</v>
      </c>
      <c r="AJ118" s="212">
        <v>84</v>
      </c>
    </row>
    <row r="119" spans="1:36" s="208" customFormat="1" ht="21.75" customHeight="1" x14ac:dyDescent="0.2">
      <c r="A119" s="209" t="s">
        <v>3419</v>
      </c>
      <c r="B119" s="210" t="s">
        <v>523</v>
      </c>
      <c r="C119" s="211">
        <v>2577668.83</v>
      </c>
      <c r="D119" s="212">
        <v>11</v>
      </c>
      <c r="E119" s="213"/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1">
        <v>4921004.13</v>
      </c>
      <c r="X119" s="212">
        <v>21</v>
      </c>
      <c r="Y119" s="213"/>
      <c r="Z119" s="213"/>
      <c r="AA119" s="213"/>
      <c r="AB119" s="213"/>
      <c r="AC119" s="213"/>
      <c r="AD119" s="213"/>
      <c r="AE119" s="211">
        <v>1640334.71</v>
      </c>
      <c r="AF119" s="212">
        <v>7</v>
      </c>
      <c r="AG119" s="213"/>
      <c r="AH119" s="213"/>
      <c r="AI119" s="211">
        <v>9139007.6699999999</v>
      </c>
      <c r="AJ119" s="212">
        <v>39</v>
      </c>
    </row>
    <row r="120" spans="1:36" s="208" customFormat="1" ht="21.75" customHeight="1" x14ac:dyDescent="0.2">
      <c r="A120" s="209" t="s">
        <v>3419</v>
      </c>
      <c r="B120" s="210" t="s">
        <v>580</v>
      </c>
      <c r="C120" s="211">
        <v>2385948</v>
      </c>
      <c r="D120" s="212">
        <v>8</v>
      </c>
      <c r="E120" s="213"/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1">
        <v>1789461</v>
      </c>
      <c r="X120" s="212">
        <v>6</v>
      </c>
      <c r="Y120" s="213"/>
      <c r="Z120" s="213"/>
      <c r="AA120" s="213"/>
      <c r="AB120" s="213"/>
      <c r="AC120" s="213"/>
      <c r="AD120" s="213"/>
      <c r="AE120" s="211">
        <v>1192974</v>
      </c>
      <c r="AF120" s="212">
        <v>4</v>
      </c>
      <c r="AG120" s="213"/>
      <c r="AH120" s="213"/>
      <c r="AI120" s="211">
        <v>5368383</v>
      </c>
      <c r="AJ120" s="212">
        <v>18</v>
      </c>
    </row>
    <row r="121" spans="1:36" s="208" customFormat="1" ht="21.75" customHeight="1" x14ac:dyDescent="0.2">
      <c r="A121" s="209" t="s">
        <v>3419</v>
      </c>
      <c r="B121" s="210" t="s">
        <v>664</v>
      </c>
      <c r="C121" s="211">
        <v>2130458.4</v>
      </c>
      <c r="D121" s="212">
        <v>14</v>
      </c>
      <c r="E121" s="213"/>
      <c r="F121" s="213"/>
      <c r="G121" s="213"/>
      <c r="H121" s="213"/>
      <c r="I121" s="213"/>
      <c r="J121" s="213"/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1">
        <v>2891336.4</v>
      </c>
      <c r="X121" s="212">
        <v>19</v>
      </c>
      <c r="Y121" s="213"/>
      <c r="Z121" s="213"/>
      <c r="AA121" s="213"/>
      <c r="AB121" s="213"/>
      <c r="AC121" s="213"/>
      <c r="AD121" s="213"/>
      <c r="AE121" s="211">
        <v>3500038.8</v>
      </c>
      <c r="AF121" s="212">
        <v>23</v>
      </c>
      <c r="AG121" s="213"/>
      <c r="AH121" s="213"/>
      <c r="AI121" s="211">
        <v>8521833.5999999996</v>
      </c>
      <c r="AJ121" s="212">
        <v>56</v>
      </c>
    </row>
    <row r="122" spans="1:36" s="208" customFormat="1" ht="21.75" customHeight="1" x14ac:dyDescent="0.2">
      <c r="A122" s="209" t="s">
        <v>3419</v>
      </c>
      <c r="B122" s="210" t="s">
        <v>563</v>
      </c>
      <c r="C122" s="211">
        <v>1255448.7</v>
      </c>
      <c r="D122" s="212">
        <v>6</v>
      </c>
      <c r="E122" s="213"/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1">
        <v>1883173.05</v>
      </c>
      <c r="X122" s="212">
        <v>9</v>
      </c>
      <c r="Y122" s="213"/>
      <c r="Z122" s="213"/>
      <c r="AA122" s="213"/>
      <c r="AB122" s="213"/>
      <c r="AC122" s="213"/>
      <c r="AD122" s="213"/>
      <c r="AE122" s="211">
        <v>836965.8</v>
      </c>
      <c r="AF122" s="212">
        <v>4</v>
      </c>
      <c r="AG122" s="213"/>
      <c r="AH122" s="213"/>
      <c r="AI122" s="211">
        <v>3975587.55</v>
      </c>
      <c r="AJ122" s="212">
        <v>19</v>
      </c>
    </row>
    <row r="123" spans="1:36" s="208" customFormat="1" ht="21.75" customHeight="1" x14ac:dyDescent="0.2">
      <c r="A123" s="209" t="s">
        <v>3419</v>
      </c>
      <c r="B123" s="210" t="s">
        <v>556</v>
      </c>
      <c r="C123" s="211">
        <v>1331536.5</v>
      </c>
      <c r="D123" s="212">
        <v>5</v>
      </c>
      <c r="E123" s="213"/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1">
        <v>266307.3</v>
      </c>
      <c r="X123" s="212">
        <v>1</v>
      </c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1">
        <v>1597843.8</v>
      </c>
      <c r="AJ123" s="212">
        <v>6</v>
      </c>
    </row>
    <row r="124" spans="1:36" s="208" customFormat="1" ht="21.75" customHeight="1" x14ac:dyDescent="0.2">
      <c r="A124" s="209" t="s">
        <v>3419</v>
      </c>
      <c r="B124" s="210" t="s">
        <v>530</v>
      </c>
      <c r="C124" s="211">
        <v>20124854.399999999</v>
      </c>
      <c r="D124" s="212">
        <v>80</v>
      </c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1">
        <v>6037456.3200000003</v>
      </c>
      <c r="X124" s="212">
        <v>24</v>
      </c>
      <c r="Y124" s="213"/>
      <c r="Z124" s="213"/>
      <c r="AA124" s="213"/>
      <c r="AB124" s="213"/>
      <c r="AC124" s="213"/>
      <c r="AD124" s="213"/>
      <c r="AE124" s="211">
        <v>2767167.48</v>
      </c>
      <c r="AF124" s="212">
        <v>11</v>
      </c>
      <c r="AG124" s="213"/>
      <c r="AH124" s="213"/>
      <c r="AI124" s="211">
        <v>28929478.199999999</v>
      </c>
      <c r="AJ124" s="212">
        <v>115</v>
      </c>
    </row>
    <row r="125" spans="1:36" s="208" customFormat="1" ht="21.75" customHeight="1" x14ac:dyDescent="0.2">
      <c r="A125" s="209" t="s">
        <v>3419</v>
      </c>
      <c r="B125" s="210" t="s">
        <v>278</v>
      </c>
      <c r="C125" s="211">
        <v>2947220.43</v>
      </c>
      <c r="D125" s="212">
        <v>21</v>
      </c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/>
      <c r="AF125" s="213"/>
      <c r="AG125" s="213"/>
      <c r="AH125" s="213"/>
      <c r="AI125" s="211">
        <v>2947220.43</v>
      </c>
      <c r="AJ125" s="212">
        <v>21</v>
      </c>
    </row>
    <row r="126" spans="1:36" s="208" customFormat="1" ht="21.75" customHeight="1" x14ac:dyDescent="0.2">
      <c r="A126" s="209" t="s">
        <v>3419</v>
      </c>
      <c r="B126" s="210" t="s">
        <v>1652</v>
      </c>
      <c r="C126" s="211">
        <v>4436042.0999999996</v>
      </c>
      <c r="D126" s="212">
        <v>19</v>
      </c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  <c r="O126" s="213"/>
      <c r="P126" s="213"/>
      <c r="Q126" s="213"/>
      <c r="R126" s="213"/>
      <c r="S126" s="213"/>
      <c r="T126" s="213"/>
      <c r="U126" s="213"/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/>
      <c r="AF126" s="213"/>
      <c r="AG126" s="213"/>
      <c r="AH126" s="213"/>
      <c r="AI126" s="211">
        <v>4436042.0999999996</v>
      </c>
      <c r="AJ126" s="212">
        <v>19</v>
      </c>
    </row>
    <row r="127" spans="1:36" s="208" customFormat="1" ht="21.75" customHeight="1" x14ac:dyDescent="0.2">
      <c r="A127" s="209" t="s">
        <v>3419</v>
      </c>
      <c r="B127" s="210" t="s">
        <v>353</v>
      </c>
      <c r="C127" s="211">
        <v>3171662.64</v>
      </c>
      <c r="D127" s="212">
        <v>9</v>
      </c>
      <c r="E127" s="213"/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/>
      <c r="AF127" s="213"/>
      <c r="AG127" s="213"/>
      <c r="AH127" s="213"/>
      <c r="AI127" s="211">
        <v>3171662.64</v>
      </c>
      <c r="AJ127" s="212">
        <v>9</v>
      </c>
    </row>
    <row r="128" spans="1:36" s="208" customFormat="1" ht="21.75" customHeight="1" x14ac:dyDescent="0.2">
      <c r="A128" s="209" t="s">
        <v>3421</v>
      </c>
      <c r="B128" s="210" t="s">
        <v>277</v>
      </c>
      <c r="C128" s="211">
        <v>687383.4</v>
      </c>
      <c r="D128" s="212">
        <v>5</v>
      </c>
      <c r="E128" s="213"/>
      <c r="F128" s="213"/>
      <c r="G128" s="213"/>
      <c r="H128" s="213"/>
      <c r="I128" s="213"/>
      <c r="J128" s="213"/>
      <c r="K128" s="213"/>
      <c r="L128" s="213"/>
      <c r="M128" s="213"/>
      <c r="N128" s="213"/>
      <c r="O128" s="213"/>
      <c r="P128" s="213"/>
      <c r="Q128" s="211">
        <v>10035797.640000001</v>
      </c>
      <c r="R128" s="212">
        <v>73</v>
      </c>
      <c r="S128" s="213"/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/>
      <c r="AI128" s="211">
        <v>10723181.039999999</v>
      </c>
      <c r="AJ128" s="212">
        <v>78</v>
      </c>
    </row>
    <row r="129" spans="1:36" s="208" customFormat="1" ht="21.75" customHeight="1" x14ac:dyDescent="0.2">
      <c r="A129" s="209" t="s">
        <v>3421</v>
      </c>
      <c r="B129" s="210" t="s">
        <v>747</v>
      </c>
      <c r="C129" s="213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  <c r="P129" s="213"/>
      <c r="Q129" s="211">
        <v>6743939.0700000003</v>
      </c>
      <c r="R129" s="212">
        <v>33</v>
      </c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/>
      <c r="AF129" s="213"/>
      <c r="AG129" s="213"/>
      <c r="AH129" s="213"/>
      <c r="AI129" s="211">
        <v>6743939.0700000003</v>
      </c>
      <c r="AJ129" s="212">
        <v>33</v>
      </c>
    </row>
    <row r="130" spans="1:36" s="208" customFormat="1" ht="21.75" customHeight="1" x14ac:dyDescent="0.2">
      <c r="A130" s="209" t="s">
        <v>3421</v>
      </c>
      <c r="B130" s="210" t="s">
        <v>259</v>
      </c>
      <c r="C130" s="211">
        <v>876121.02</v>
      </c>
      <c r="D130" s="212">
        <v>6</v>
      </c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  <c r="P130" s="213"/>
      <c r="Q130" s="211">
        <v>8907230.3699999992</v>
      </c>
      <c r="R130" s="212">
        <v>61</v>
      </c>
      <c r="S130" s="213"/>
      <c r="T130" s="213"/>
      <c r="U130" s="213"/>
      <c r="V130" s="213"/>
      <c r="W130" s="213"/>
      <c r="X130" s="213"/>
      <c r="Y130" s="211">
        <v>584080.68000000005</v>
      </c>
      <c r="Z130" s="212">
        <v>4</v>
      </c>
      <c r="AA130" s="213"/>
      <c r="AB130" s="213"/>
      <c r="AC130" s="213"/>
      <c r="AD130" s="213"/>
      <c r="AE130" s="213"/>
      <c r="AF130" s="213"/>
      <c r="AG130" s="213"/>
      <c r="AH130" s="213"/>
      <c r="AI130" s="211">
        <v>10367432.07</v>
      </c>
      <c r="AJ130" s="212">
        <v>71</v>
      </c>
    </row>
    <row r="131" spans="1:36" s="208" customFormat="1" ht="21.75" customHeight="1" x14ac:dyDescent="0.2">
      <c r="A131" s="209" t="s">
        <v>3421</v>
      </c>
      <c r="B131" s="210" t="s">
        <v>1181</v>
      </c>
      <c r="C131" s="211">
        <v>2507827.2000000002</v>
      </c>
      <c r="D131" s="212">
        <v>12</v>
      </c>
      <c r="E131" s="213"/>
      <c r="F131" s="213"/>
      <c r="G131" s="213"/>
      <c r="H131" s="213"/>
      <c r="I131" s="213"/>
      <c r="J131" s="213"/>
      <c r="K131" s="213"/>
      <c r="L131" s="213"/>
      <c r="M131" s="213"/>
      <c r="N131" s="213"/>
      <c r="O131" s="213"/>
      <c r="P131" s="213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/>
      <c r="AF131" s="213"/>
      <c r="AG131" s="213"/>
      <c r="AH131" s="213"/>
      <c r="AI131" s="211">
        <v>2507827.2000000002</v>
      </c>
      <c r="AJ131" s="212">
        <v>12</v>
      </c>
    </row>
    <row r="132" spans="1:36" s="208" customFormat="1" ht="21.75" customHeight="1" x14ac:dyDescent="0.2">
      <c r="A132" s="209" t="s">
        <v>3421</v>
      </c>
      <c r="B132" s="210" t="s">
        <v>3334</v>
      </c>
      <c r="C132" s="213"/>
      <c r="D132" s="213"/>
      <c r="E132" s="213"/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1">
        <v>681824.22</v>
      </c>
      <c r="R132" s="212">
        <v>2</v>
      </c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/>
      <c r="AF132" s="213"/>
      <c r="AG132" s="213"/>
      <c r="AH132" s="213"/>
      <c r="AI132" s="211">
        <v>681824.22</v>
      </c>
      <c r="AJ132" s="212">
        <v>2</v>
      </c>
    </row>
    <row r="133" spans="1:36" s="208" customFormat="1" ht="21.75" customHeight="1" x14ac:dyDescent="0.2">
      <c r="A133" s="209" t="s">
        <v>3422</v>
      </c>
      <c r="B133" s="210" t="s">
        <v>2065</v>
      </c>
      <c r="C133" s="211">
        <v>1134988.32</v>
      </c>
      <c r="D133" s="212">
        <v>12</v>
      </c>
      <c r="E133" s="211">
        <v>3404964.96</v>
      </c>
      <c r="F133" s="212">
        <v>36</v>
      </c>
      <c r="G133" s="213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1">
        <v>189164.72</v>
      </c>
      <c r="T133" s="212">
        <v>2</v>
      </c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3"/>
      <c r="AG133" s="213"/>
      <c r="AH133" s="213"/>
      <c r="AI133" s="211">
        <v>4729118</v>
      </c>
      <c r="AJ133" s="212">
        <v>50</v>
      </c>
    </row>
    <row r="134" spans="1:36" s="208" customFormat="1" ht="11.65" customHeight="1" x14ac:dyDescent="0.2">
      <c r="A134" s="209" t="s">
        <v>3422</v>
      </c>
      <c r="B134" s="210" t="s">
        <v>1682</v>
      </c>
      <c r="C134" s="211">
        <v>138866.72</v>
      </c>
      <c r="D134" s="212">
        <v>1</v>
      </c>
      <c r="E134" s="211">
        <v>138866.72</v>
      </c>
      <c r="F134" s="212">
        <v>1</v>
      </c>
      <c r="G134" s="213"/>
      <c r="H134" s="213"/>
      <c r="I134" s="213"/>
      <c r="J134" s="213"/>
      <c r="K134" s="213"/>
      <c r="L134" s="213"/>
      <c r="M134" s="213"/>
      <c r="N134" s="213"/>
      <c r="O134" s="213"/>
      <c r="P134" s="213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  <c r="AF134" s="213"/>
      <c r="AG134" s="213"/>
      <c r="AH134" s="213"/>
      <c r="AI134" s="211">
        <v>277733.44</v>
      </c>
      <c r="AJ134" s="212">
        <v>2</v>
      </c>
    </row>
    <row r="135" spans="1:36" s="208" customFormat="1" ht="21.75" customHeight="1" x14ac:dyDescent="0.2">
      <c r="A135" s="209" t="s">
        <v>3423</v>
      </c>
      <c r="B135" s="210" t="s">
        <v>1039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  <c r="O135" s="211">
        <v>737524.56</v>
      </c>
      <c r="P135" s="212">
        <v>6</v>
      </c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3"/>
      <c r="AG135" s="213"/>
      <c r="AH135" s="213"/>
      <c r="AI135" s="211">
        <v>737524.56</v>
      </c>
      <c r="AJ135" s="212">
        <v>6</v>
      </c>
    </row>
    <row r="136" spans="1:36" s="208" customFormat="1" ht="11.65" customHeight="1" x14ac:dyDescent="0.2">
      <c r="A136" s="209" t="s">
        <v>3424</v>
      </c>
      <c r="B136" s="210" t="s">
        <v>778</v>
      </c>
      <c r="C136" s="213"/>
      <c r="D136" s="213"/>
      <c r="E136" s="211">
        <v>369909.74</v>
      </c>
      <c r="F136" s="212">
        <v>2</v>
      </c>
      <c r="G136" s="213"/>
      <c r="H136" s="213"/>
      <c r="I136" s="213"/>
      <c r="J136" s="213"/>
      <c r="K136" s="213"/>
      <c r="L136" s="213"/>
      <c r="M136" s="213"/>
      <c r="N136" s="213"/>
      <c r="O136" s="213"/>
      <c r="P136" s="213"/>
      <c r="Q136" s="213"/>
      <c r="R136" s="213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/>
      <c r="AF136" s="213"/>
      <c r="AG136" s="213"/>
      <c r="AH136" s="213"/>
      <c r="AI136" s="211">
        <v>369909.74</v>
      </c>
      <c r="AJ136" s="212">
        <v>2</v>
      </c>
    </row>
    <row r="137" spans="1:36" s="216" customFormat="1" ht="21.75" customHeight="1" x14ac:dyDescent="0.2">
      <c r="A137" s="392" t="s">
        <v>116</v>
      </c>
      <c r="B137" s="392"/>
      <c r="C137" s="214">
        <v>57587803.509999998</v>
      </c>
      <c r="D137" s="215">
        <v>299</v>
      </c>
      <c r="E137" s="214">
        <v>14993232.779999999</v>
      </c>
      <c r="F137" s="215">
        <v>79</v>
      </c>
      <c r="G137" s="217"/>
      <c r="H137" s="217"/>
      <c r="I137" s="214">
        <v>17599198.09</v>
      </c>
      <c r="J137" s="215">
        <v>247</v>
      </c>
      <c r="K137" s="214">
        <v>4633613.68</v>
      </c>
      <c r="L137" s="215">
        <v>36</v>
      </c>
      <c r="M137" s="214">
        <v>1399068.88</v>
      </c>
      <c r="N137" s="215">
        <v>11</v>
      </c>
      <c r="O137" s="214">
        <v>1862251.14</v>
      </c>
      <c r="P137" s="215">
        <v>15</v>
      </c>
      <c r="Q137" s="214">
        <v>30059826.460000001</v>
      </c>
      <c r="R137" s="215">
        <v>174</v>
      </c>
      <c r="S137" s="214">
        <v>518481.02</v>
      </c>
      <c r="T137" s="215">
        <v>4</v>
      </c>
      <c r="U137" s="214">
        <v>3169445.73</v>
      </c>
      <c r="V137" s="215">
        <v>11</v>
      </c>
      <c r="W137" s="214">
        <v>24608691.25</v>
      </c>
      <c r="X137" s="215">
        <v>120</v>
      </c>
      <c r="Y137" s="214">
        <v>584080.68000000005</v>
      </c>
      <c r="Z137" s="215">
        <v>4</v>
      </c>
      <c r="AA137" s="214">
        <v>2201646.2400000002</v>
      </c>
      <c r="AB137" s="215">
        <v>8</v>
      </c>
      <c r="AC137" s="214">
        <v>804260.58</v>
      </c>
      <c r="AD137" s="215">
        <v>6</v>
      </c>
      <c r="AE137" s="214">
        <v>13175547.619999999</v>
      </c>
      <c r="AF137" s="215">
        <v>68</v>
      </c>
      <c r="AG137" s="214">
        <v>170424.57</v>
      </c>
      <c r="AH137" s="215">
        <v>1</v>
      </c>
      <c r="AI137" s="214">
        <v>173367572.22999999</v>
      </c>
      <c r="AJ137" s="214">
        <v>1083</v>
      </c>
    </row>
    <row r="138" spans="1:36" ht="47.45" customHeight="1" x14ac:dyDescent="0.25">
      <c r="AE138" s="393" t="s">
        <v>3503</v>
      </c>
      <c r="AF138" s="393"/>
      <c r="AG138" s="393"/>
      <c r="AH138" s="393"/>
      <c r="AI138" s="393"/>
      <c r="AJ138" s="393"/>
    </row>
    <row r="139" spans="1:36" ht="16.149999999999999" customHeight="1" x14ac:dyDescent="0.2">
      <c r="B139" s="385" t="s">
        <v>3386</v>
      </c>
      <c r="C139" s="385"/>
      <c r="D139" s="385"/>
      <c r="E139" s="385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  <c r="R139" s="385"/>
      <c r="S139" s="385"/>
      <c r="T139" s="385"/>
      <c r="U139" s="385"/>
      <c r="V139" s="385"/>
      <c r="W139" s="385"/>
      <c r="X139" s="385"/>
      <c r="Y139" s="385"/>
      <c r="Z139" s="385"/>
      <c r="AA139" s="385"/>
      <c r="AB139" s="385"/>
      <c r="AC139" s="385"/>
      <c r="AD139" s="385"/>
      <c r="AE139" s="385"/>
      <c r="AF139" s="385"/>
      <c r="AG139" s="385"/>
      <c r="AH139" s="385"/>
      <c r="AI139" s="385"/>
      <c r="AJ139" s="385"/>
    </row>
    <row r="140" spans="1:36" ht="16.149999999999999" customHeight="1" x14ac:dyDescent="0.2">
      <c r="A140" s="386" t="s">
        <v>3384</v>
      </c>
      <c r="B140" s="386"/>
      <c r="C140" s="386"/>
      <c r="D140" s="386"/>
      <c r="E140" s="386"/>
      <c r="F140" s="386"/>
      <c r="G140" s="386"/>
      <c r="H140" s="386"/>
      <c r="I140" s="386"/>
      <c r="J140" s="386"/>
      <c r="K140" s="386"/>
      <c r="L140" s="386"/>
      <c r="M140" s="386"/>
      <c r="N140" s="386"/>
      <c r="O140" s="386"/>
      <c r="P140" s="386"/>
      <c r="Q140" s="386"/>
      <c r="R140" s="386"/>
      <c r="S140" s="386"/>
      <c r="T140" s="386"/>
      <c r="U140" s="386"/>
      <c r="V140" s="386"/>
      <c r="W140" s="386"/>
      <c r="X140" s="386"/>
      <c r="Y140" s="386"/>
      <c r="Z140" s="386"/>
      <c r="AA140" s="386"/>
      <c r="AB140" s="386"/>
      <c r="AC140" s="386"/>
      <c r="AD140" s="386"/>
      <c r="AE140" s="386"/>
      <c r="AF140" s="386"/>
      <c r="AG140" s="386"/>
      <c r="AH140" s="386"/>
      <c r="AI140" s="386"/>
    </row>
    <row r="141" spans="1:36" ht="12.75" customHeight="1" x14ac:dyDescent="0.2"/>
    <row r="142" spans="1:36" ht="43.15" customHeight="1" x14ac:dyDescent="0.2">
      <c r="A142" s="387" t="s">
        <v>3387</v>
      </c>
      <c r="B142" s="387" t="s">
        <v>3388</v>
      </c>
      <c r="C142" s="390" t="s">
        <v>3389</v>
      </c>
      <c r="D142" s="390"/>
      <c r="E142" s="390" t="s">
        <v>3390</v>
      </c>
      <c r="F142" s="390"/>
      <c r="G142" s="390" t="s">
        <v>3391</v>
      </c>
      <c r="H142" s="390"/>
      <c r="I142" s="390" t="s">
        <v>3392</v>
      </c>
      <c r="J142" s="390"/>
      <c r="K142" s="390" t="s">
        <v>3393</v>
      </c>
      <c r="L142" s="390"/>
      <c r="M142" s="390" t="s">
        <v>3394</v>
      </c>
      <c r="N142" s="390"/>
      <c r="O142" s="390" t="s">
        <v>3395</v>
      </c>
      <c r="P142" s="390"/>
      <c r="Q142" s="390" t="s">
        <v>3396</v>
      </c>
      <c r="R142" s="390"/>
      <c r="S142" s="390" t="s">
        <v>3397</v>
      </c>
      <c r="T142" s="390"/>
      <c r="U142" s="390" t="s">
        <v>3398</v>
      </c>
      <c r="V142" s="390"/>
      <c r="W142" s="390" t="s">
        <v>3399</v>
      </c>
      <c r="X142" s="390"/>
      <c r="Y142" s="390" t="s">
        <v>3400</v>
      </c>
      <c r="Z142" s="390"/>
      <c r="AA142" s="390" t="s">
        <v>3401</v>
      </c>
      <c r="AB142" s="390"/>
      <c r="AC142" s="390" t="s">
        <v>3402</v>
      </c>
      <c r="AD142" s="390"/>
      <c r="AE142" s="390" t="s">
        <v>3403</v>
      </c>
      <c r="AF142" s="390"/>
      <c r="AG142" s="390" t="s">
        <v>3404</v>
      </c>
      <c r="AH142" s="390"/>
      <c r="AI142" s="391" t="s">
        <v>3405</v>
      </c>
      <c r="AJ142" s="391"/>
    </row>
    <row r="143" spans="1:36" ht="11.65" customHeight="1" x14ac:dyDescent="0.2">
      <c r="A143" s="388"/>
      <c r="B143" s="388"/>
      <c r="C143" s="207" t="s">
        <v>3406</v>
      </c>
      <c r="D143" s="207" t="s">
        <v>186</v>
      </c>
      <c r="E143" s="207" t="s">
        <v>3406</v>
      </c>
      <c r="F143" s="207" t="s">
        <v>186</v>
      </c>
      <c r="G143" s="207" t="s">
        <v>3406</v>
      </c>
      <c r="H143" s="207" t="s">
        <v>186</v>
      </c>
      <c r="I143" s="207" t="s">
        <v>3406</v>
      </c>
      <c r="J143" s="207" t="s">
        <v>186</v>
      </c>
      <c r="K143" s="207" t="s">
        <v>3406</v>
      </c>
      <c r="L143" s="207" t="s">
        <v>186</v>
      </c>
      <c r="M143" s="207" t="s">
        <v>3406</v>
      </c>
      <c r="N143" s="207" t="s">
        <v>186</v>
      </c>
      <c r="O143" s="207" t="s">
        <v>3406</v>
      </c>
      <c r="P143" s="207" t="s">
        <v>186</v>
      </c>
      <c r="Q143" s="207" t="s">
        <v>3406</v>
      </c>
      <c r="R143" s="207" t="s">
        <v>186</v>
      </c>
      <c r="S143" s="207" t="s">
        <v>3406</v>
      </c>
      <c r="T143" s="207" t="s">
        <v>186</v>
      </c>
      <c r="U143" s="207" t="s">
        <v>3406</v>
      </c>
      <c r="V143" s="207" t="s">
        <v>186</v>
      </c>
      <c r="W143" s="207" t="s">
        <v>3406</v>
      </c>
      <c r="X143" s="207" t="s">
        <v>186</v>
      </c>
      <c r="Y143" s="207" t="s">
        <v>3406</v>
      </c>
      <c r="Z143" s="207" t="s">
        <v>186</v>
      </c>
      <c r="AA143" s="207" t="s">
        <v>3406</v>
      </c>
      <c r="AB143" s="207" t="s">
        <v>186</v>
      </c>
      <c r="AC143" s="207" t="s">
        <v>3406</v>
      </c>
      <c r="AD143" s="207" t="s">
        <v>186</v>
      </c>
      <c r="AE143" s="207" t="s">
        <v>3406</v>
      </c>
      <c r="AF143" s="207" t="s">
        <v>186</v>
      </c>
      <c r="AG143" s="207" t="s">
        <v>3406</v>
      </c>
      <c r="AH143" s="207" t="s">
        <v>186</v>
      </c>
      <c r="AI143" s="207" t="s">
        <v>3406</v>
      </c>
      <c r="AJ143" s="207" t="s">
        <v>186</v>
      </c>
    </row>
    <row r="144" spans="1:36" s="208" customFormat="1" ht="11.65" customHeight="1" x14ac:dyDescent="0.2">
      <c r="A144" s="389"/>
      <c r="B144" s="389"/>
      <c r="C144" s="207" t="s">
        <v>368</v>
      </c>
      <c r="D144" s="207" t="s">
        <v>302</v>
      </c>
      <c r="E144" s="207" t="s">
        <v>336</v>
      </c>
      <c r="F144" s="207" t="s">
        <v>301</v>
      </c>
      <c r="G144" s="207" t="s">
        <v>304</v>
      </c>
      <c r="H144" s="207" t="s">
        <v>303</v>
      </c>
      <c r="I144" s="207" t="s">
        <v>325</v>
      </c>
      <c r="J144" s="207" t="s">
        <v>326</v>
      </c>
      <c r="K144" s="207" t="s">
        <v>327</v>
      </c>
      <c r="L144" s="207" t="s">
        <v>406</v>
      </c>
      <c r="M144" s="207" t="s">
        <v>345</v>
      </c>
      <c r="N144" s="207" t="s">
        <v>337</v>
      </c>
      <c r="O144" s="207" t="s">
        <v>328</v>
      </c>
      <c r="P144" s="207" t="s">
        <v>532</v>
      </c>
      <c r="Q144" s="207" t="s">
        <v>316</v>
      </c>
      <c r="R144" s="207" t="s">
        <v>613</v>
      </c>
      <c r="S144" s="207" t="s">
        <v>317</v>
      </c>
      <c r="T144" s="207" t="s">
        <v>376</v>
      </c>
      <c r="U144" s="207" t="s">
        <v>2108</v>
      </c>
      <c r="V144" s="207" t="s">
        <v>352</v>
      </c>
      <c r="W144" s="207" t="s">
        <v>531</v>
      </c>
      <c r="X144" s="207" t="s">
        <v>524</v>
      </c>
      <c r="Y144" s="207" t="s">
        <v>883</v>
      </c>
      <c r="Z144" s="207" t="s">
        <v>568</v>
      </c>
      <c r="AA144" s="207" t="s">
        <v>1035</v>
      </c>
      <c r="AB144" s="207" t="s">
        <v>546</v>
      </c>
      <c r="AC144" s="207" t="s">
        <v>525</v>
      </c>
      <c r="AD144" s="207" t="s">
        <v>1315</v>
      </c>
      <c r="AE144" s="207" t="s">
        <v>573</v>
      </c>
      <c r="AF144" s="207" t="s">
        <v>1199</v>
      </c>
      <c r="AG144" s="207" t="s">
        <v>531</v>
      </c>
      <c r="AH144" s="207" t="s">
        <v>523</v>
      </c>
      <c r="AI144" s="207" t="s">
        <v>580</v>
      </c>
      <c r="AJ144" s="207" t="s">
        <v>664</v>
      </c>
    </row>
    <row r="145" spans="1:36" s="208" customFormat="1" ht="21.75" customHeight="1" x14ac:dyDescent="0.2">
      <c r="A145" s="209" t="s">
        <v>3407</v>
      </c>
      <c r="B145" s="210" t="s">
        <v>368</v>
      </c>
      <c r="C145" s="213"/>
      <c r="D145" s="213"/>
      <c r="E145" s="211">
        <v>987948.9</v>
      </c>
      <c r="F145" s="212">
        <v>6</v>
      </c>
      <c r="G145" s="213"/>
      <c r="H145" s="213"/>
      <c r="I145" s="213"/>
      <c r="J145" s="213"/>
      <c r="K145" s="213"/>
      <c r="L145" s="213"/>
      <c r="M145" s="213"/>
      <c r="N145" s="213"/>
      <c r="O145" s="213"/>
      <c r="P145" s="213"/>
      <c r="Q145" s="213"/>
      <c r="R145" s="213"/>
      <c r="S145" s="211">
        <v>164658.15</v>
      </c>
      <c r="T145" s="212">
        <v>1</v>
      </c>
      <c r="U145" s="213"/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/>
      <c r="AF145" s="213"/>
      <c r="AG145" s="213"/>
      <c r="AH145" s="213"/>
      <c r="AI145" s="211">
        <v>1152607.05</v>
      </c>
      <c r="AJ145" s="212">
        <v>7</v>
      </c>
    </row>
    <row r="146" spans="1:36" s="208" customFormat="1" ht="21.75" customHeight="1" x14ac:dyDescent="0.2">
      <c r="A146" s="209" t="s">
        <v>3407</v>
      </c>
      <c r="B146" s="210" t="s">
        <v>302</v>
      </c>
      <c r="C146" s="211">
        <v>179161.24</v>
      </c>
      <c r="D146" s="212">
        <v>1</v>
      </c>
      <c r="E146" s="213"/>
      <c r="F146" s="213"/>
      <c r="G146" s="213"/>
      <c r="H146" s="213"/>
      <c r="I146" s="213"/>
      <c r="J146" s="213"/>
      <c r="K146" s="213"/>
      <c r="L146" s="213"/>
      <c r="M146" s="213"/>
      <c r="N146" s="213"/>
      <c r="O146" s="213"/>
      <c r="P146" s="213"/>
      <c r="Q146" s="213"/>
      <c r="R146" s="213"/>
      <c r="S146" s="213"/>
      <c r="T146" s="213"/>
      <c r="U146" s="213"/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/>
      <c r="AF146" s="213"/>
      <c r="AG146" s="213"/>
      <c r="AH146" s="213"/>
      <c r="AI146" s="211">
        <v>179161.24</v>
      </c>
      <c r="AJ146" s="212">
        <v>1</v>
      </c>
    </row>
    <row r="147" spans="1:36" s="208" customFormat="1" ht="21.75" customHeight="1" x14ac:dyDescent="0.2">
      <c r="A147" s="209" t="s">
        <v>3408</v>
      </c>
      <c r="B147" s="210" t="s">
        <v>336</v>
      </c>
      <c r="C147" s="213"/>
      <c r="D147" s="213"/>
      <c r="E147" s="211">
        <v>254225.56</v>
      </c>
      <c r="F147" s="212">
        <v>2</v>
      </c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/>
      <c r="AF147" s="213"/>
      <c r="AG147" s="213"/>
      <c r="AH147" s="213"/>
      <c r="AI147" s="211">
        <v>254225.56</v>
      </c>
      <c r="AJ147" s="212">
        <v>2</v>
      </c>
    </row>
    <row r="148" spans="1:36" s="208" customFormat="1" ht="11.65" customHeight="1" x14ac:dyDescent="0.2">
      <c r="A148" s="209" t="s">
        <v>3410</v>
      </c>
      <c r="B148" s="210" t="s">
        <v>303</v>
      </c>
      <c r="C148" s="211">
        <v>298507.84000000003</v>
      </c>
      <c r="D148" s="212">
        <v>2</v>
      </c>
      <c r="E148" s="213"/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/>
      <c r="AF148" s="213"/>
      <c r="AG148" s="213"/>
      <c r="AH148" s="213"/>
      <c r="AI148" s="211">
        <v>298507.84000000003</v>
      </c>
      <c r="AJ148" s="212">
        <v>2</v>
      </c>
    </row>
    <row r="149" spans="1:36" s="208" customFormat="1" ht="21.75" customHeight="1" x14ac:dyDescent="0.2">
      <c r="A149" s="209" t="s">
        <v>3412</v>
      </c>
      <c r="B149" s="210" t="s">
        <v>406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  <c r="O149" s="213"/>
      <c r="P149" s="213"/>
      <c r="Q149" s="211">
        <v>4782079.71</v>
      </c>
      <c r="R149" s="212">
        <v>9</v>
      </c>
      <c r="S149" s="213"/>
      <c r="T149" s="213"/>
      <c r="U149" s="213"/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/>
      <c r="AF149" s="213"/>
      <c r="AG149" s="213"/>
      <c r="AH149" s="213"/>
      <c r="AI149" s="211">
        <v>4782079.71</v>
      </c>
      <c r="AJ149" s="212">
        <v>9</v>
      </c>
    </row>
    <row r="150" spans="1:36" s="208" customFormat="1" ht="21.75" customHeight="1" x14ac:dyDescent="0.2">
      <c r="A150" s="209" t="s">
        <v>3412</v>
      </c>
      <c r="B150" s="210" t="s">
        <v>345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1">
        <v>4696999.2</v>
      </c>
      <c r="R150" s="212">
        <v>3</v>
      </c>
      <c r="S150" s="213"/>
      <c r="T150" s="213"/>
      <c r="U150" s="213"/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/>
      <c r="AF150" s="213"/>
      <c r="AG150" s="213"/>
      <c r="AH150" s="213"/>
      <c r="AI150" s="211">
        <v>4696999.2</v>
      </c>
      <c r="AJ150" s="212">
        <v>3</v>
      </c>
    </row>
    <row r="151" spans="1:36" s="208" customFormat="1" ht="21.75" customHeight="1" x14ac:dyDescent="0.2">
      <c r="A151" s="209" t="s">
        <v>3413</v>
      </c>
      <c r="B151" s="210" t="s">
        <v>337</v>
      </c>
      <c r="C151" s="211">
        <v>2596079.2000000002</v>
      </c>
      <c r="D151" s="212">
        <v>16</v>
      </c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/>
      <c r="AF151" s="213"/>
      <c r="AG151" s="213"/>
      <c r="AH151" s="213"/>
      <c r="AI151" s="211">
        <v>2596079.2000000002</v>
      </c>
      <c r="AJ151" s="212">
        <v>16</v>
      </c>
    </row>
    <row r="152" spans="1:36" s="208" customFormat="1" ht="11.65" customHeight="1" x14ac:dyDescent="0.2">
      <c r="A152" s="209" t="s">
        <v>3413</v>
      </c>
      <c r="B152" s="210" t="s">
        <v>532</v>
      </c>
      <c r="C152" s="211">
        <v>157673.85999999999</v>
      </c>
      <c r="D152" s="212">
        <v>1</v>
      </c>
      <c r="E152" s="213"/>
      <c r="F152" s="213"/>
      <c r="G152" s="213"/>
      <c r="H152" s="213"/>
      <c r="I152" s="213"/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  <c r="T152" s="213"/>
      <c r="U152" s="213"/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/>
      <c r="AF152" s="213"/>
      <c r="AG152" s="213"/>
      <c r="AH152" s="213"/>
      <c r="AI152" s="211">
        <v>157673.85999999999</v>
      </c>
      <c r="AJ152" s="212">
        <v>1</v>
      </c>
    </row>
    <row r="153" spans="1:36" s="208" customFormat="1" ht="11.65" customHeight="1" x14ac:dyDescent="0.2">
      <c r="A153" s="209" t="s">
        <v>3413</v>
      </c>
      <c r="B153" s="210" t="s">
        <v>317</v>
      </c>
      <c r="C153" s="211">
        <v>789811.3</v>
      </c>
      <c r="D153" s="212">
        <v>2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3"/>
      <c r="T153" s="213"/>
      <c r="U153" s="213"/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/>
      <c r="AF153" s="213"/>
      <c r="AG153" s="213"/>
      <c r="AH153" s="213"/>
      <c r="AI153" s="211">
        <v>789811.3</v>
      </c>
      <c r="AJ153" s="212">
        <v>2</v>
      </c>
    </row>
    <row r="154" spans="1:36" s="208" customFormat="1" ht="21.75" customHeight="1" x14ac:dyDescent="0.2">
      <c r="A154" s="209" t="s">
        <v>3414</v>
      </c>
      <c r="B154" s="210" t="s">
        <v>376</v>
      </c>
      <c r="C154" s="213"/>
      <c r="D154" s="213"/>
      <c r="E154" s="211">
        <v>6169233.75</v>
      </c>
      <c r="F154" s="212">
        <v>25</v>
      </c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1">
        <v>1233846.75</v>
      </c>
      <c r="V154" s="212">
        <v>5</v>
      </c>
      <c r="W154" s="213"/>
      <c r="X154" s="213"/>
      <c r="Y154" s="213"/>
      <c r="Z154" s="213"/>
      <c r="AA154" s="213"/>
      <c r="AB154" s="213"/>
      <c r="AC154" s="213"/>
      <c r="AD154" s="213"/>
      <c r="AE154" s="213"/>
      <c r="AF154" s="213"/>
      <c r="AG154" s="211">
        <v>3701540.25</v>
      </c>
      <c r="AH154" s="212">
        <v>15</v>
      </c>
      <c r="AI154" s="211">
        <v>11104620.75</v>
      </c>
      <c r="AJ154" s="212">
        <v>45</v>
      </c>
    </row>
    <row r="155" spans="1:36" s="208" customFormat="1" ht="21.75" customHeight="1" x14ac:dyDescent="0.2">
      <c r="A155" s="209" t="s">
        <v>3414</v>
      </c>
      <c r="B155" s="210" t="s">
        <v>2108</v>
      </c>
      <c r="C155" s="213"/>
      <c r="D155" s="213"/>
      <c r="E155" s="211">
        <v>1442060.28</v>
      </c>
      <c r="F155" s="212">
        <v>4</v>
      </c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1">
        <v>1442060.28</v>
      </c>
      <c r="V155" s="212">
        <v>4</v>
      </c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1">
        <v>1081545.21</v>
      </c>
      <c r="AH155" s="212">
        <v>3</v>
      </c>
      <c r="AI155" s="211">
        <v>3965665.77</v>
      </c>
      <c r="AJ155" s="212">
        <v>11</v>
      </c>
    </row>
    <row r="156" spans="1:36" s="208" customFormat="1" ht="21.75" customHeight="1" x14ac:dyDescent="0.2">
      <c r="A156" s="209" t="s">
        <v>3283</v>
      </c>
      <c r="B156" s="210" t="s">
        <v>352</v>
      </c>
      <c r="C156" s="211">
        <v>127188.08</v>
      </c>
      <c r="D156" s="212">
        <v>1</v>
      </c>
      <c r="E156" s="213"/>
      <c r="F156" s="213"/>
      <c r="G156" s="213"/>
      <c r="H156" s="213"/>
      <c r="I156" s="213"/>
      <c r="J156" s="213"/>
      <c r="K156" s="211">
        <v>2670949.6800000002</v>
      </c>
      <c r="L156" s="212">
        <v>21</v>
      </c>
      <c r="M156" s="211">
        <v>127188.08</v>
      </c>
      <c r="N156" s="212">
        <v>1</v>
      </c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1">
        <v>635940.4</v>
      </c>
      <c r="AH156" s="212">
        <v>5</v>
      </c>
      <c r="AI156" s="211">
        <v>3561266.24</v>
      </c>
      <c r="AJ156" s="212">
        <v>28</v>
      </c>
    </row>
    <row r="157" spans="1:36" s="208" customFormat="1" ht="11.65" customHeight="1" x14ac:dyDescent="0.2">
      <c r="A157" s="209" t="s">
        <v>3283</v>
      </c>
      <c r="B157" s="210" t="s">
        <v>524</v>
      </c>
      <c r="C157" s="213"/>
      <c r="D157" s="213"/>
      <c r="E157" s="213"/>
      <c r="F157" s="213"/>
      <c r="G157" s="213"/>
      <c r="H157" s="213"/>
      <c r="I157" s="213"/>
      <c r="J157" s="213"/>
      <c r="K157" s="211">
        <v>536173.72</v>
      </c>
      <c r="L157" s="212">
        <v>4</v>
      </c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/>
      <c r="AF157" s="213"/>
      <c r="AG157" s="213"/>
      <c r="AH157" s="213"/>
      <c r="AI157" s="211">
        <v>536173.72</v>
      </c>
      <c r="AJ157" s="212">
        <v>4</v>
      </c>
    </row>
    <row r="158" spans="1:36" s="208" customFormat="1" ht="21.75" customHeight="1" x14ac:dyDescent="0.2">
      <c r="A158" s="209" t="s">
        <v>3415</v>
      </c>
      <c r="B158" s="210" t="s">
        <v>883</v>
      </c>
      <c r="C158" s="213"/>
      <c r="D158" s="213"/>
      <c r="E158" s="213"/>
      <c r="F158" s="213"/>
      <c r="G158" s="213"/>
      <c r="H158" s="213"/>
      <c r="I158" s="213"/>
      <c r="J158" s="213"/>
      <c r="K158" s="213"/>
      <c r="L158" s="213"/>
      <c r="M158" s="213"/>
      <c r="N158" s="213"/>
      <c r="O158" s="211">
        <v>227260.08</v>
      </c>
      <c r="P158" s="212">
        <v>2</v>
      </c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/>
      <c r="AF158" s="213"/>
      <c r="AG158" s="213"/>
      <c r="AH158" s="213"/>
      <c r="AI158" s="211">
        <v>227260.08</v>
      </c>
      <c r="AJ158" s="212">
        <v>2</v>
      </c>
    </row>
    <row r="159" spans="1:36" s="208" customFormat="1" ht="21.75" customHeight="1" x14ac:dyDescent="0.2">
      <c r="A159" s="209" t="s">
        <v>3415</v>
      </c>
      <c r="B159" s="210" t="s">
        <v>568</v>
      </c>
      <c r="C159" s="211">
        <v>67860.320000000007</v>
      </c>
      <c r="D159" s="212">
        <v>1</v>
      </c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/>
      <c r="AF159" s="213"/>
      <c r="AG159" s="213"/>
      <c r="AH159" s="213"/>
      <c r="AI159" s="211">
        <v>67860.320000000007</v>
      </c>
      <c r="AJ159" s="212">
        <v>1</v>
      </c>
    </row>
    <row r="160" spans="1:36" s="208" customFormat="1" ht="21.75" customHeight="1" x14ac:dyDescent="0.2">
      <c r="A160" s="209" t="s">
        <v>3416</v>
      </c>
      <c r="B160" s="210" t="s">
        <v>1035</v>
      </c>
      <c r="C160" s="211">
        <v>2133564.9</v>
      </c>
      <c r="D160" s="212">
        <v>30</v>
      </c>
      <c r="E160" s="213"/>
      <c r="F160" s="213"/>
      <c r="G160" s="213"/>
      <c r="H160" s="213"/>
      <c r="I160" s="211">
        <v>11023418.65</v>
      </c>
      <c r="J160" s="212">
        <v>155</v>
      </c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/>
      <c r="AF160" s="213"/>
      <c r="AG160" s="213"/>
      <c r="AH160" s="213"/>
      <c r="AI160" s="211">
        <v>13156983.550000001</v>
      </c>
      <c r="AJ160" s="212">
        <v>185</v>
      </c>
    </row>
    <row r="161" spans="1:36" s="208" customFormat="1" ht="11.65" customHeight="1" x14ac:dyDescent="0.2">
      <c r="A161" s="209" t="s">
        <v>3417</v>
      </c>
      <c r="B161" s="210" t="s">
        <v>573</v>
      </c>
      <c r="C161" s="213"/>
      <c r="D161" s="213"/>
      <c r="E161" s="213"/>
      <c r="F161" s="213"/>
      <c r="G161" s="211">
        <v>98129.69</v>
      </c>
      <c r="H161" s="212">
        <v>1</v>
      </c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/>
      <c r="AF161" s="213"/>
      <c r="AG161" s="213"/>
      <c r="AH161" s="213"/>
      <c r="AI161" s="211">
        <v>98129.69</v>
      </c>
      <c r="AJ161" s="212">
        <v>1</v>
      </c>
    </row>
    <row r="162" spans="1:36" s="208" customFormat="1" ht="11.65" customHeight="1" x14ac:dyDescent="0.2">
      <c r="A162" s="209" t="s">
        <v>3418</v>
      </c>
      <c r="B162" s="210" t="s">
        <v>1199</v>
      </c>
      <c r="C162" s="211">
        <v>919162.44</v>
      </c>
      <c r="D162" s="212">
        <v>7</v>
      </c>
      <c r="E162" s="213"/>
      <c r="F162" s="213"/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/>
      <c r="AF162" s="213"/>
      <c r="AG162" s="213"/>
      <c r="AH162" s="213"/>
      <c r="AI162" s="211">
        <v>919162.44</v>
      </c>
      <c r="AJ162" s="212">
        <v>7</v>
      </c>
    </row>
    <row r="163" spans="1:36" s="208" customFormat="1" ht="21.75" customHeight="1" x14ac:dyDescent="0.2">
      <c r="A163" s="209" t="s">
        <v>3419</v>
      </c>
      <c r="B163" s="210" t="s">
        <v>549</v>
      </c>
      <c r="C163" s="211">
        <v>1022547.42</v>
      </c>
      <c r="D163" s="212">
        <v>6</v>
      </c>
      <c r="E163" s="213"/>
      <c r="F163" s="213"/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1">
        <v>681698.28</v>
      </c>
      <c r="X163" s="212">
        <v>4</v>
      </c>
      <c r="Y163" s="213"/>
      <c r="Z163" s="213"/>
      <c r="AA163" s="213"/>
      <c r="AB163" s="213"/>
      <c r="AC163" s="213"/>
      <c r="AD163" s="213"/>
      <c r="AE163" s="211">
        <v>170424.57</v>
      </c>
      <c r="AF163" s="212">
        <v>1</v>
      </c>
      <c r="AG163" s="211">
        <v>12440993.609999999</v>
      </c>
      <c r="AH163" s="212">
        <v>73</v>
      </c>
      <c r="AI163" s="211">
        <v>14315663.880000001</v>
      </c>
      <c r="AJ163" s="212">
        <v>84</v>
      </c>
    </row>
    <row r="164" spans="1:36" s="208" customFormat="1" ht="21.75" customHeight="1" x14ac:dyDescent="0.2">
      <c r="A164" s="209" t="s">
        <v>3419</v>
      </c>
      <c r="B164" s="210" t="s">
        <v>523</v>
      </c>
      <c r="C164" s="211">
        <v>1640334.71</v>
      </c>
      <c r="D164" s="212">
        <v>7</v>
      </c>
      <c r="E164" s="213"/>
      <c r="F164" s="213"/>
      <c r="G164" s="213"/>
      <c r="H164" s="213"/>
      <c r="I164" s="213"/>
      <c r="J164" s="213"/>
      <c r="K164" s="213"/>
      <c r="L164" s="213"/>
      <c r="M164" s="213"/>
      <c r="N164" s="213"/>
      <c r="O164" s="213"/>
      <c r="P164" s="213"/>
      <c r="Q164" s="213"/>
      <c r="R164" s="213"/>
      <c r="S164" s="213"/>
      <c r="T164" s="213"/>
      <c r="U164" s="213"/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/>
      <c r="AF164" s="213"/>
      <c r="AG164" s="211">
        <v>4218003.54</v>
      </c>
      <c r="AH164" s="212">
        <v>18</v>
      </c>
      <c r="AI164" s="211">
        <v>5858338.25</v>
      </c>
      <c r="AJ164" s="212">
        <v>25</v>
      </c>
    </row>
    <row r="165" spans="1:36" s="208" customFormat="1" ht="21.75" customHeight="1" x14ac:dyDescent="0.2">
      <c r="A165" s="209" t="s">
        <v>3419</v>
      </c>
      <c r="B165" s="210" t="s">
        <v>580</v>
      </c>
      <c r="C165" s="211">
        <v>596487</v>
      </c>
      <c r="D165" s="212">
        <v>2</v>
      </c>
      <c r="E165" s="213"/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/>
      <c r="AF165" s="213"/>
      <c r="AG165" s="211">
        <v>1491217.5</v>
      </c>
      <c r="AH165" s="212">
        <v>5</v>
      </c>
      <c r="AI165" s="211">
        <v>2087704.5</v>
      </c>
      <c r="AJ165" s="212">
        <v>7</v>
      </c>
    </row>
    <row r="166" spans="1:36" s="208" customFormat="1" ht="21.75" customHeight="1" x14ac:dyDescent="0.2">
      <c r="A166" s="209" t="s">
        <v>3419</v>
      </c>
      <c r="B166" s="210" t="s">
        <v>664</v>
      </c>
      <c r="C166" s="211">
        <v>1826107.2</v>
      </c>
      <c r="D166" s="212">
        <v>12</v>
      </c>
      <c r="E166" s="213"/>
      <c r="F166" s="213"/>
      <c r="G166" s="213"/>
      <c r="H166" s="213"/>
      <c r="I166" s="213"/>
      <c r="J166" s="213"/>
      <c r="K166" s="213"/>
      <c r="L166" s="213"/>
      <c r="M166" s="213"/>
      <c r="N166" s="213"/>
      <c r="O166" s="213"/>
      <c r="P166" s="213"/>
      <c r="Q166" s="213"/>
      <c r="R166" s="213"/>
      <c r="S166" s="213"/>
      <c r="T166" s="213"/>
      <c r="U166" s="213"/>
      <c r="V166" s="213"/>
      <c r="W166" s="211">
        <v>608702.4</v>
      </c>
      <c r="X166" s="212">
        <v>4</v>
      </c>
      <c r="Y166" s="213"/>
      <c r="Z166" s="213"/>
      <c r="AA166" s="213"/>
      <c r="AB166" s="213"/>
      <c r="AC166" s="213"/>
      <c r="AD166" s="213"/>
      <c r="AE166" s="211">
        <v>304351.2</v>
      </c>
      <c r="AF166" s="212">
        <v>2</v>
      </c>
      <c r="AG166" s="211">
        <v>8826184.8000000007</v>
      </c>
      <c r="AH166" s="212">
        <v>58</v>
      </c>
      <c r="AI166" s="211">
        <v>11565345.6</v>
      </c>
      <c r="AJ166" s="212">
        <v>76</v>
      </c>
    </row>
    <row r="167" spans="1:36" s="208" customFormat="1" ht="21.75" customHeight="1" x14ac:dyDescent="0.2">
      <c r="A167" s="209" t="s">
        <v>3419</v>
      </c>
      <c r="B167" s="210" t="s">
        <v>563</v>
      </c>
      <c r="C167" s="211">
        <v>1464690.15</v>
      </c>
      <c r="D167" s="212">
        <v>7</v>
      </c>
      <c r="E167" s="213"/>
      <c r="F167" s="213"/>
      <c r="G167" s="213"/>
      <c r="H167" s="213"/>
      <c r="I167" s="213"/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  <c r="T167" s="213"/>
      <c r="U167" s="213"/>
      <c r="V167" s="213"/>
      <c r="W167" s="211">
        <v>209241.45</v>
      </c>
      <c r="X167" s="212">
        <v>1</v>
      </c>
      <c r="Y167" s="213"/>
      <c r="Z167" s="213"/>
      <c r="AA167" s="213"/>
      <c r="AB167" s="213"/>
      <c r="AC167" s="213"/>
      <c r="AD167" s="213"/>
      <c r="AE167" s="213"/>
      <c r="AF167" s="213"/>
      <c r="AG167" s="211">
        <v>2720138.85</v>
      </c>
      <c r="AH167" s="212">
        <v>13</v>
      </c>
      <c r="AI167" s="211">
        <v>4394070.45</v>
      </c>
      <c r="AJ167" s="212">
        <v>21</v>
      </c>
    </row>
    <row r="168" spans="1:36" s="208" customFormat="1" ht="21.75" customHeight="1" x14ac:dyDescent="0.2">
      <c r="A168" s="209" t="s">
        <v>3419</v>
      </c>
      <c r="B168" s="210" t="s">
        <v>556</v>
      </c>
      <c r="C168" s="211">
        <v>798921.9</v>
      </c>
      <c r="D168" s="212">
        <v>3</v>
      </c>
      <c r="E168" s="213"/>
      <c r="F168" s="213"/>
      <c r="G168" s="213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1">
        <v>266307.3</v>
      </c>
      <c r="X168" s="212">
        <v>1</v>
      </c>
      <c r="Y168" s="213"/>
      <c r="Z168" s="213"/>
      <c r="AA168" s="213"/>
      <c r="AB168" s="213"/>
      <c r="AC168" s="213"/>
      <c r="AD168" s="213"/>
      <c r="AE168" s="213"/>
      <c r="AF168" s="213"/>
      <c r="AG168" s="211">
        <v>1597843.8</v>
      </c>
      <c r="AH168" s="212">
        <v>6</v>
      </c>
      <c r="AI168" s="211">
        <v>2663073</v>
      </c>
      <c r="AJ168" s="212">
        <v>10</v>
      </c>
    </row>
    <row r="169" spans="1:36" s="208" customFormat="1" ht="21.75" customHeight="1" x14ac:dyDescent="0.2">
      <c r="A169" s="209" t="s">
        <v>3419</v>
      </c>
      <c r="B169" s="210" t="s">
        <v>530</v>
      </c>
      <c r="C169" s="211">
        <v>20879536.440000001</v>
      </c>
      <c r="D169" s="212">
        <v>83</v>
      </c>
      <c r="E169" s="213"/>
      <c r="F169" s="213"/>
      <c r="G169" s="213"/>
      <c r="H169" s="213"/>
      <c r="I169" s="213"/>
      <c r="J169" s="213"/>
      <c r="K169" s="213"/>
      <c r="L169" s="213"/>
      <c r="M169" s="213"/>
      <c r="N169" s="213"/>
      <c r="O169" s="213"/>
      <c r="P169" s="213"/>
      <c r="Q169" s="213"/>
      <c r="R169" s="213"/>
      <c r="S169" s="213"/>
      <c r="T169" s="213"/>
      <c r="U169" s="213"/>
      <c r="V169" s="213"/>
      <c r="W169" s="211">
        <v>1006242.72</v>
      </c>
      <c r="X169" s="212">
        <v>4</v>
      </c>
      <c r="Y169" s="213"/>
      <c r="Z169" s="213"/>
      <c r="AA169" s="213"/>
      <c r="AB169" s="213"/>
      <c r="AC169" s="213"/>
      <c r="AD169" s="213"/>
      <c r="AE169" s="211">
        <v>251560.68</v>
      </c>
      <c r="AF169" s="212">
        <v>1</v>
      </c>
      <c r="AG169" s="211">
        <v>9056184.4800000004</v>
      </c>
      <c r="AH169" s="212">
        <v>36</v>
      </c>
      <c r="AI169" s="211">
        <v>31193524.32</v>
      </c>
      <c r="AJ169" s="212">
        <v>124</v>
      </c>
    </row>
    <row r="170" spans="1:36" s="208" customFormat="1" ht="21.75" customHeight="1" x14ac:dyDescent="0.2">
      <c r="A170" s="209" t="s">
        <v>3419</v>
      </c>
      <c r="B170" s="210" t="s">
        <v>278</v>
      </c>
      <c r="C170" s="211">
        <v>3368251.92</v>
      </c>
      <c r="D170" s="212">
        <v>24</v>
      </c>
      <c r="E170" s="213"/>
      <c r="F170" s="213"/>
      <c r="G170" s="213"/>
      <c r="H170" s="213"/>
      <c r="I170" s="213"/>
      <c r="J170" s="213"/>
      <c r="K170" s="213"/>
      <c r="L170" s="213"/>
      <c r="M170" s="213"/>
      <c r="N170" s="213"/>
      <c r="O170" s="213"/>
      <c r="P170" s="213"/>
      <c r="Q170" s="213"/>
      <c r="R170" s="213"/>
      <c r="S170" s="213"/>
      <c r="T170" s="213"/>
      <c r="U170" s="213"/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/>
      <c r="AF170" s="213"/>
      <c r="AG170" s="213"/>
      <c r="AH170" s="213"/>
      <c r="AI170" s="211">
        <v>3368251.92</v>
      </c>
      <c r="AJ170" s="212">
        <v>24</v>
      </c>
    </row>
    <row r="171" spans="1:36" s="208" customFormat="1" ht="21.75" customHeight="1" x14ac:dyDescent="0.2">
      <c r="A171" s="209" t="s">
        <v>3419</v>
      </c>
      <c r="B171" s="210" t="s">
        <v>1652</v>
      </c>
      <c r="C171" s="211">
        <v>6537325.2000000002</v>
      </c>
      <c r="D171" s="212">
        <v>28</v>
      </c>
      <c r="E171" s="213"/>
      <c r="F171" s="213"/>
      <c r="G171" s="213"/>
      <c r="H171" s="213"/>
      <c r="I171" s="213"/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  <c r="T171" s="213"/>
      <c r="U171" s="213"/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/>
      <c r="AF171" s="213"/>
      <c r="AG171" s="213"/>
      <c r="AH171" s="213"/>
      <c r="AI171" s="211">
        <v>6537325.2000000002</v>
      </c>
      <c r="AJ171" s="212">
        <v>28</v>
      </c>
    </row>
    <row r="172" spans="1:36" s="208" customFormat="1" ht="21.75" customHeight="1" x14ac:dyDescent="0.2">
      <c r="A172" s="209" t="s">
        <v>3419</v>
      </c>
      <c r="B172" s="210" t="s">
        <v>353</v>
      </c>
      <c r="C172" s="211">
        <v>4228883.5199999996</v>
      </c>
      <c r="D172" s="212">
        <v>12</v>
      </c>
      <c r="E172" s="213"/>
      <c r="F172" s="213"/>
      <c r="G172" s="213"/>
      <c r="H172" s="213"/>
      <c r="I172" s="213"/>
      <c r="J172" s="213"/>
      <c r="K172" s="213"/>
      <c r="L172" s="213"/>
      <c r="M172" s="213"/>
      <c r="N172" s="213"/>
      <c r="O172" s="213"/>
      <c r="P172" s="213"/>
      <c r="Q172" s="213"/>
      <c r="R172" s="213"/>
      <c r="S172" s="213"/>
      <c r="T172" s="213"/>
      <c r="U172" s="213"/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/>
      <c r="AF172" s="213"/>
      <c r="AG172" s="213"/>
      <c r="AH172" s="213"/>
      <c r="AI172" s="211">
        <v>4228883.5199999996</v>
      </c>
      <c r="AJ172" s="212">
        <v>12</v>
      </c>
    </row>
    <row r="173" spans="1:36" s="208" customFormat="1" ht="21.75" customHeight="1" x14ac:dyDescent="0.2">
      <c r="A173" s="209" t="s">
        <v>3421</v>
      </c>
      <c r="B173" s="210" t="s">
        <v>277</v>
      </c>
      <c r="C173" s="211">
        <v>274953.36</v>
      </c>
      <c r="D173" s="212">
        <v>2</v>
      </c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  <c r="O173" s="213"/>
      <c r="P173" s="213"/>
      <c r="Q173" s="211">
        <v>6186450.5999999996</v>
      </c>
      <c r="R173" s="212">
        <v>45</v>
      </c>
      <c r="S173" s="213"/>
      <c r="T173" s="213"/>
      <c r="U173" s="213"/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/>
      <c r="AF173" s="213"/>
      <c r="AG173" s="211">
        <v>824860.08</v>
      </c>
      <c r="AH173" s="212">
        <v>6</v>
      </c>
      <c r="AI173" s="211">
        <v>7286264.04</v>
      </c>
      <c r="AJ173" s="212">
        <v>53</v>
      </c>
    </row>
    <row r="174" spans="1:36" s="208" customFormat="1" ht="21.75" customHeight="1" x14ac:dyDescent="0.2">
      <c r="A174" s="209" t="s">
        <v>3421</v>
      </c>
      <c r="B174" s="210" t="s">
        <v>747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  <c r="O174" s="213"/>
      <c r="P174" s="213"/>
      <c r="Q174" s="211">
        <v>4700321.17</v>
      </c>
      <c r="R174" s="212">
        <v>23</v>
      </c>
      <c r="S174" s="213"/>
      <c r="T174" s="213"/>
      <c r="U174" s="213"/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/>
      <c r="AF174" s="213"/>
      <c r="AG174" s="213"/>
      <c r="AH174" s="213"/>
      <c r="AI174" s="211">
        <v>4700321.17</v>
      </c>
      <c r="AJ174" s="212">
        <v>23</v>
      </c>
    </row>
    <row r="175" spans="1:36" s="208" customFormat="1" ht="21.75" customHeight="1" x14ac:dyDescent="0.2">
      <c r="A175" s="209" t="s">
        <v>3421</v>
      </c>
      <c r="B175" s="210" t="s">
        <v>259</v>
      </c>
      <c r="C175" s="211">
        <v>730100.85</v>
      </c>
      <c r="D175" s="212">
        <v>5</v>
      </c>
      <c r="E175" s="213"/>
      <c r="F175" s="213"/>
      <c r="G175" s="213"/>
      <c r="H175" s="213"/>
      <c r="I175" s="213"/>
      <c r="J175" s="213"/>
      <c r="K175" s="213"/>
      <c r="L175" s="213"/>
      <c r="M175" s="213"/>
      <c r="N175" s="213"/>
      <c r="O175" s="213"/>
      <c r="P175" s="213"/>
      <c r="Q175" s="211">
        <v>3650504.25</v>
      </c>
      <c r="R175" s="212">
        <v>25</v>
      </c>
      <c r="S175" s="213"/>
      <c r="T175" s="213"/>
      <c r="U175" s="213"/>
      <c r="V175" s="213"/>
      <c r="W175" s="213"/>
      <c r="X175" s="213"/>
      <c r="Y175" s="211">
        <v>1606221.87</v>
      </c>
      <c r="Z175" s="212">
        <v>11</v>
      </c>
      <c r="AA175" s="213"/>
      <c r="AB175" s="213"/>
      <c r="AC175" s="213"/>
      <c r="AD175" s="213"/>
      <c r="AE175" s="213"/>
      <c r="AF175" s="213"/>
      <c r="AG175" s="211">
        <v>584080.68000000005</v>
      </c>
      <c r="AH175" s="212">
        <v>4</v>
      </c>
      <c r="AI175" s="211">
        <v>6570907.6500000004</v>
      </c>
      <c r="AJ175" s="212">
        <v>45</v>
      </c>
    </row>
    <row r="176" spans="1:36" s="208" customFormat="1" ht="21.75" customHeight="1" x14ac:dyDescent="0.2">
      <c r="A176" s="209" t="s">
        <v>3421</v>
      </c>
      <c r="B176" s="210" t="s">
        <v>1181</v>
      </c>
      <c r="C176" s="211">
        <v>4597683.2</v>
      </c>
      <c r="D176" s="212">
        <v>22</v>
      </c>
      <c r="E176" s="213"/>
      <c r="F176" s="213"/>
      <c r="G176" s="213"/>
      <c r="H176" s="213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/>
      <c r="AF176" s="213"/>
      <c r="AG176" s="213"/>
      <c r="AH176" s="213"/>
      <c r="AI176" s="211">
        <v>4597683.2</v>
      </c>
      <c r="AJ176" s="212">
        <v>22</v>
      </c>
    </row>
    <row r="177" spans="1:36" s="208" customFormat="1" ht="21.75" customHeight="1" x14ac:dyDescent="0.2">
      <c r="A177" s="209" t="s">
        <v>3422</v>
      </c>
      <c r="B177" s="210" t="s">
        <v>2065</v>
      </c>
      <c r="C177" s="211">
        <v>1607900.12</v>
      </c>
      <c r="D177" s="212">
        <v>17</v>
      </c>
      <c r="E177" s="211">
        <v>5674941.5999999996</v>
      </c>
      <c r="F177" s="212">
        <v>60</v>
      </c>
      <c r="G177" s="213"/>
      <c r="H177" s="213"/>
      <c r="I177" s="213"/>
      <c r="J177" s="213"/>
      <c r="K177" s="213"/>
      <c r="L177" s="213"/>
      <c r="M177" s="213"/>
      <c r="N177" s="213"/>
      <c r="O177" s="213"/>
      <c r="P177" s="213"/>
      <c r="Q177" s="213"/>
      <c r="R177" s="213"/>
      <c r="S177" s="211">
        <v>283747.08</v>
      </c>
      <c r="T177" s="212">
        <v>3</v>
      </c>
      <c r="U177" s="213"/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/>
      <c r="AF177" s="213"/>
      <c r="AG177" s="213"/>
      <c r="AH177" s="213"/>
      <c r="AI177" s="211">
        <v>7566588.7999999998</v>
      </c>
      <c r="AJ177" s="212">
        <v>80</v>
      </c>
    </row>
    <row r="178" spans="1:36" s="208" customFormat="1" ht="11.65" customHeight="1" x14ac:dyDescent="0.2">
      <c r="A178" s="209" t="s">
        <v>3422</v>
      </c>
      <c r="B178" s="210" t="s">
        <v>1682</v>
      </c>
      <c r="C178" s="211">
        <v>138866.72</v>
      </c>
      <c r="D178" s="212">
        <v>1</v>
      </c>
      <c r="E178" s="211">
        <v>416600.16</v>
      </c>
      <c r="F178" s="212">
        <v>3</v>
      </c>
      <c r="G178" s="213"/>
      <c r="H178" s="213"/>
      <c r="I178" s="213"/>
      <c r="J178" s="213"/>
      <c r="K178" s="213"/>
      <c r="L178" s="213"/>
      <c r="M178" s="213"/>
      <c r="N178" s="213"/>
      <c r="O178" s="213"/>
      <c r="P178" s="213"/>
      <c r="Q178" s="213"/>
      <c r="R178" s="213"/>
      <c r="S178" s="213"/>
      <c r="T178" s="213"/>
      <c r="U178" s="213"/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/>
      <c r="AF178" s="213"/>
      <c r="AG178" s="213"/>
      <c r="AH178" s="213"/>
      <c r="AI178" s="211">
        <v>555466.88</v>
      </c>
      <c r="AJ178" s="212">
        <v>4</v>
      </c>
    </row>
    <row r="179" spans="1:36" s="208" customFormat="1" ht="21.75" customHeight="1" x14ac:dyDescent="0.2">
      <c r="A179" s="209" t="s">
        <v>3423</v>
      </c>
      <c r="B179" s="210" t="s">
        <v>1039</v>
      </c>
      <c r="C179" s="213"/>
      <c r="D179" s="213"/>
      <c r="E179" s="213"/>
      <c r="F179" s="213"/>
      <c r="G179" s="211">
        <v>983366.08</v>
      </c>
      <c r="H179" s="212">
        <v>8</v>
      </c>
      <c r="I179" s="213"/>
      <c r="J179" s="213"/>
      <c r="K179" s="213"/>
      <c r="L179" s="213"/>
      <c r="M179" s="213"/>
      <c r="N179" s="213"/>
      <c r="O179" s="211">
        <v>614603.80000000005</v>
      </c>
      <c r="P179" s="212">
        <v>5</v>
      </c>
      <c r="Q179" s="213"/>
      <c r="R179" s="213"/>
      <c r="S179" s="213"/>
      <c r="T179" s="213"/>
      <c r="U179" s="213"/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/>
      <c r="AF179" s="213"/>
      <c r="AG179" s="213"/>
      <c r="AH179" s="213"/>
      <c r="AI179" s="211">
        <v>1597969.88</v>
      </c>
      <c r="AJ179" s="212">
        <v>13</v>
      </c>
    </row>
    <row r="180" spans="1:36" s="216" customFormat="1" ht="21.75" customHeight="1" x14ac:dyDescent="0.2">
      <c r="A180" s="392" t="s">
        <v>116</v>
      </c>
      <c r="B180" s="392"/>
      <c r="C180" s="214">
        <v>56981598.890000001</v>
      </c>
      <c r="D180" s="215">
        <v>292</v>
      </c>
      <c r="E180" s="214">
        <v>14945010.25</v>
      </c>
      <c r="F180" s="215">
        <v>100</v>
      </c>
      <c r="G180" s="214">
        <v>1081495.77</v>
      </c>
      <c r="H180" s="215">
        <v>9</v>
      </c>
      <c r="I180" s="214">
        <v>11023418.65</v>
      </c>
      <c r="J180" s="215">
        <v>155</v>
      </c>
      <c r="K180" s="214">
        <v>3207123.4</v>
      </c>
      <c r="L180" s="215">
        <v>25</v>
      </c>
      <c r="M180" s="214">
        <v>127188.08</v>
      </c>
      <c r="N180" s="215">
        <v>1</v>
      </c>
      <c r="O180" s="214">
        <v>841863.88</v>
      </c>
      <c r="P180" s="215">
        <v>7</v>
      </c>
      <c r="Q180" s="214">
        <v>24016354.93</v>
      </c>
      <c r="R180" s="215">
        <v>105</v>
      </c>
      <c r="S180" s="214">
        <v>448405.23</v>
      </c>
      <c r="T180" s="215">
        <v>4</v>
      </c>
      <c r="U180" s="214">
        <v>2675907.0299999998</v>
      </c>
      <c r="V180" s="215">
        <v>9</v>
      </c>
      <c r="W180" s="214">
        <v>2772192.15</v>
      </c>
      <c r="X180" s="215">
        <v>14</v>
      </c>
      <c r="Y180" s="214">
        <v>1606221.87</v>
      </c>
      <c r="Z180" s="215">
        <v>11</v>
      </c>
      <c r="AA180" s="217"/>
      <c r="AB180" s="217"/>
      <c r="AC180" s="217"/>
      <c r="AD180" s="217"/>
      <c r="AE180" s="214">
        <v>726336.45</v>
      </c>
      <c r="AF180" s="215">
        <v>4</v>
      </c>
      <c r="AG180" s="214">
        <v>47178533.200000003</v>
      </c>
      <c r="AH180" s="215">
        <v>242</v>
      </c>
      <c r="AI180" s="214">
        <v>167631649.78</v>
      </c>
      <c r="AJ180" s="215">
        <v>978</v>
      </c>
    </row>
    <row r="181" spans="1:36" ht="55.5" customHeight="1" x14ac:dyDescent="0.25">
      <c r="AE181" s="393" t="s">
        <v>3503</v>
      </c>
      <c r="AF181" s="393"/>
      <c r="AG181" s="393"/>
      <c r="AH181" s="393"/>
      <c r="AI181" s="393"/>
      <c r="AJ181" s="393"/>
    </row>
    <row r="182" spans="1:36" ht="16.149999999999999" customHeight="1" x14ac:dyDescent="0.2">
      <c r="B182" s="385" t="s">
        <v>3386</v>
      </c>
      <c r="C182" s="385"/>
      <c r="D182" s="385"/>
      <c r="E182" s="385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  <c r="P182" s="385"/>
      <c r="Q182" s="385"/>
      <c r="R182" s="385"/>
      <c r="S182" s="385"/>
      <c r="T182" s="385"/>
      <c r="U182" s="385"/>
      <c r="V182" s="385"/>
      <c r="W182" s="385"/>
      <c r="X182" s="385"/>
      <c r="Y182" s="385"/>
      <c r="Z182" s="385"/>
      <c r="AA182" s="385"/>
      <c r="AB182" s="385"/>
      <c r="AC182" s="385"/>
      <c r="AD182" s="385"/>
      <c r="AE182" s="385"/>
      <c r="AF182" s="385"/>
      <c r="AG182" s="385"/>
      <c r="AH182" s="385"/>
      <c r="AI182" s="385"/>
      <c r="AJ182" s="385"/>
    </row>
    <row r="183" spans="1:36" ht="16.149999999999999" customHeight="1" x14ac:dyDescent="0.2">
      <c r="A183" s="386" t="s">
        <v>3385</v>
      </c>
      <c r="B183" s="386"/>
      <c r="C183" s="386"/>
      <c r="D183" s="386"/>
      <c r="E183" s="386"/>
      <c r="F183" s="386"/>
      <c r="G183" s="386"/>
      <c r="H183" s="386"/>
      <c r="I183" s="386"/>
      <c r="J183" s="386"/>
      <c r="K183" s="386"/>
      <c r="L183" s="386"/>
      <c r="M183" s="386"/>
      <c r="N183" s="386"/>
      <c r="O183" s="386"/>
      <c r="P183" s="386"/>
      <c r="Q183" s="386"/>
      <c r="R183" s="386"/>
      <c r="S183" s="386"/>
      <c r="T183" s="386"/>
      <c r="U183" s="386"/>
      <c r="V183" s="386"/>
      <c r="W183" s="386"/>
      <c r="X183" s="386"/>
      <c r="Y183" s="386"/>
      <c r="Z183" s="386"/>
      <c r="AA183" s="386"/>
      <c r="AB183" s="386"/>
      <c r="AC183" s="386"/>
      <c r="AD183" s="386"/>
      <c r="AE183" s="386"/>
      <c r="AF183" s="386"/>
      <c r="AG183" s="386"/>
      <c r="AH183" s="386"/>
      <c r="AI183" s="386"/>
    </row>
    <row r="184" spans="1:36" ht="12.75" customHeight="1" x14ac:dyDescent="0.2"/>
    <row r="185" spans="1:36" ht="43.15" customHeight="1" x14ac:dyDescent="0.2">
      <c r="A185" s="387" t="s">
        <v>3387</v>
      </c>
      <c r="B185" s="387" t="s">
        <v>3388</v>
      </c>
      <c r="C185" s="390" t="s">
        <v>3389</v>
      </c>
      <c r="D185" s="390"/>
      <c r="E185" s="390" t="s">
        <v>3390</v>
      </c>
      <c r="F185" s="390"/>
      <c r="G185" s="390" t="s">
        <v>3391</v>
      </c>
      <c r="H185" s="390"/>
      <c r="I185" s="390" t="s">
        <v>3392</v>
      </c>
      <c r="J185" s="390"/>
      <c r="K185" s="390" t="s">
        <v>3393</v>
      </c>
      <c r="L185" s="390"/>
      <c r="M185" s="390" t="s">
        <v>3394</v>
      </c>
      <c r="N185" s="390"/>
      <c r="O185" s="390" t="s">
        <v>3395</v>
      </c>
      <c r="P185" s="390"/>
      <c r="Q185" s="390" t="s">
        <v>3396</v>
      </c>
      <c r="R185" s="390"/>
      <c r="S185" s="390" t="s">
        <v>3397</v>
      </c>
      <c r="T185" s="390"/>
      <c r="U185" s="390" t="s">
        <v>3398</v>
      </c>
      <c r="V185" s="390"/>
      <c r="W185" s="390" t="s">
        <v>3399</v>
      </c>
      <c r="X185" s="390"/>
      <c r="Y185" s="390" t="s">
        <v>3400</v>
      </c>
      <c r="Z185" s="390"/>
      <c r="AA185" s="390" t="s">
        <v>3401</v>
      </c>
      <c r="AB185" s="390"/>
      <c r="AC185" s="390" t="s">
        <v>3402</v>
      </c>
      <c r="AD185" s="390"/>
      <c r="AE185" s="390" t="s">
        <v>3403</v>
      </c>
      <c r="AF185" s="390"/>
      <c r="AG185" s="390" t="s">
        <v>3404</v>
      </c>
      <c r="AH185" s="390"/>
      <c r="AI185" s="391" t="s">
        <v>3405</v>
      </c>
      <c r="AJ185" s="391"/>
    </row>
    <row r="186" spans="1:36" ht="11.65" customHeight="1" x14ac:dyDescent="0.2">
      <c r="A186" s="388"/>
      <c r="B186" s="388"/>
      <c r="C186" s="207" t="s">
        <v>3406</v>
      </c>
      <c r="D186" s="207" t="s">
        <v>186</v>
      </c>
      <c r="E186" s="207" t="s">
        <v>3406</v>
      </c>
      <c r="F186" s="207" t="s">
        <v>186</v>
      </c>
      <c r="G186" s="207" t="s">
        <v>3406</v>
      </c>
      <c r="H186" s="207" t="s">
        <v>186</v>
      </c>
      <c r="I186" s="207" t="s">
        <v>3406</v>
      </c>
      <c r="J186" s="207" t="s">
        <v>186</v>
      </c>
      <c r="K186" s="207" t="s">
        <v>3406</v>
      </c>
      <c r="L186" s="207" t="s">
        <v>186</v>
      </c>
      <c r="M186" s="207" t="s">
        <v>3406</v>
      </c>
      <c r="N186" s="207" t="s">
        <v>186</v>
      </c>
      <c r="O186" s="207" t="s">
        <v>3406</v>
      </c>
      <c r="P186" s="207" t="s">
        <v>186</v>
      </c>
      <c r="Q186" s="207" t="s">
        <v>3406</v>
      </c>
      <c r="R186" s="207" t="s">
        <v>186</v>
      </c>
      <c r="S186" s="207" t="s">
        <v>3406</v>
      </c>
      <c r="T186" s="207" t="s">
        <v>186</v>
      </c>
      <c r="U186" s="207" t="s">
        <v>3406</v>
      </c>
      <c r="V186" s="207" t="s">
        <v>186</v>
      </c>
      <c r="W186" s="207" t="s">
        <v>3406</v>
      </c>
      <c r="X186" s="207" t="s">
        <v>186</v>
      </c>
      <c r="Y186" s="207" t="s">
        <v>3406</v>
      </c>
      <c r="Z186" s="207" t="s">
        <v>186</v>
      </c>
      <c r="AA186" s="207" t="s">
        <v>3406</v>
      </c>
      <c r="AB186" s="207" t="s">
        <v>186</v>
      </c>
      <c r="AC186" s="207" t="s">
        <v>3406</v>
      </c>
      <c r="AD186" s="207" t="s">
        <v>186</v>
      </c>
      <c r="AE186" s="207" t="s">
        <v>3406</v>
      </c>
      <c r="AF186" s="207" t="s">
        <v>186</v>
      </c>
      <c r="AG186" s="207" t="s">
        <v>3406</v>
      </c>
      <c r="AH186" s="207" t="s">
        <v>186</v>
      </c>
      <c r="AI186" s="207" t="s">
        <v>3406</v>
      </c>
      <c r="AJ186" s="207" t="s">
        <v>186</v>
      </c>
    </row>
    <row r="187" spans="1:36" s="208" customFormat="1" ht="11.65" customHeight="1" x14ac:dyDescent="0.2">
      <c r="A187" s="389"/>
      <c r="B187" s="389"/>
      <c r="C187" s="207" t="s">
        <v>368</v>
      </c>
      <c r="D187" s="207" t="s">
        <v>302</v>
      </c>
      <c r="E187" s="207" t="s">
        <v>336</v>
      </c>
      <c r="F187" s="207" t="s">
        <v>301</v>
      </c>
      <c r="G187" s="207" t="s">
        <v>304</v>
      </c>
      <c r="H187" s="207" t="s">
        <v>303</v>
      </c>
      <c r="I187" s="207" t="s">
        <v>325</v>
      </c>
      <c r="J187" s="207" t="s">
        <v>326</v>
      </c>
      <c r="K187" s="207" t="s">
        <v>327</v>
      </c>
      <c r="L187" s="207" t="s">
        <v>406</v>
      </c>
      <c r="M187" s="207" t="s">
        <v>345</v>
      </c>
      <c r="N187" s="207" t="s">
        <v>337</v>
      </c>
      <c r="O187" s="207" t="s">
        <v>328</v>
      </c>
      <c r="P187" s="207" t="s">
        <v>532</v>
      </c>
      <c r="Q187" s="207" t="s">
        <v>316</v>
      </c>
      <c r="R187" s="207" t="s">
        <v>613</v>
      </c>
      <c r="S187" s="207" t="s">
        <v>317</v>
      </c>
      <c r="T187" s="207" t="s">
        <v>376</v>
      </c>
      <c r="U187" s="207" t="s">
        <v>2108</v>
      </c>
      <c r="V187" s="207" t="s">
        <v>352</v>
      </c>
      <c r="W187" s="207" t="s">
        <v>531</v>
      </c>
      <c r="X187" s="207" t="s">
        <v>524</v>
      </c>
      <c r="Y187" s="207" t="s">
        <v>883</v>
      </c>
      <c r="Z187" s="207" t="s">
        <v>568</v>
      </c>
      <c r="AA187" s="207" t="s">
        <v>1035</v>
      </c>
      <c r="AB187" s="207" t="s">
        <v>546</v>
      </c>
      <c r="AC187" s="207" t="s">
        <v>525</v>
      </c>
      <c r="AD187" s="207" t="s">
        <v>1315</v>
      </c>
      <c r="AE187" s="207" t="s">
        <v>573</v>
      </c>
      <c r="AF187" s="207" t="s">
        <v>1199</v>
      </c>
      <c r="AG187" s="207" t="s">
        <v>531</v>
      </c>
      <c r="AH187" s="207" t="s">
        <v>523</v>
      </c>
      <c r="AI187" s="207" t="s">
        <v>580</v>
      </c>
      <c r="AJ187" s="207" t="s">
        <v>664</v>
      </c>
    </row>
    <row r="188" spans="1:36" s="208" customFormat="1" ht="21.75" customHeight="1" x14ac:dyDescent="0.2">
      <c r="A188" s="209" t="s">
        <v>3407</v>
      </c>
      <c r="B188" s="210" t="s">
        <v>368</v>
      </c>
      <c r="C188" s="211">
        <v>329316.3</v>
      </c>
      <c r="D188" s="212">
        <v>2</v>
      </c>
      <c r="E188" s="211">
        <v>2469872.25</v>
      </c>
      <c r="F188" s="212">
        <v>15</v>
      </c>
      <c r="G188" s="213"/>
      <c r="H188" s="213"/>
      <c r="I188" s="213"/>
      <c r="J188" s="213"/>
      <c r="K188" s="213"/>
      <c r="L188" s="213"/>
      <c r="M188" s="213"/>
      <c r="N188" s="213"/>
      <c r="O188" s="211">
        <v>164658.15</v>
      </c>
      <c r="P188" s="212">
        <v>1</v>
      </c>
      <c r="Q188" s="213"/>
      <c r="R188" s="213"/>
      <c r="S188" s="211">
        <v>658632.6</v>
      </c>
      <c r="T188" s="212">
        <v>4</v>
      </c>
      <c r="U188" s="213"/>
      <c r="V188" s="213"/>
      <c r="W188" s="211">
        <v>493974.45</v>
      </c>
      <c r="X188" s="212">
        <v>3</v>
      </c>
      <c r="Y188" s="213"/>
      <c r="Z188" s="213"/>
      <c r="AA188" s="213"/>
      <c r="AB188" s="213"/>
      <c r="AC188" s="213"/>
      <c r="AD188" s="213"/>
      <c r="AE188" s="213"/>
      <c r="AF188" s="213"/>
      <c r="AG188" s="213"/>
      <c r="AH188" s="213"/>
      <c r="AI188" s="211">
        <v>4116453.75</v>
      </c>
      <c r="AJ188" s="212">
        <v>25</v>
      </c>
    </row>
    <row r="189" spans="1:36" s="208" customFormat="1" ht="21.75" customHeight="1" x14ac:dyDescent="0.2">
      <c r="A189" s="209" t="s">
        <v>3407</v>
      </c>
      <c r="B189" s="210" t="s">
        <v>302</v>
      </c>
      <c r="C189" s="213"/>
      <c r="D189" s="213"/>
      <c r="E189" s="211">
        <v>537483.72</v>
      </c>
      <c r="F189" s="212">
        <v>3</v>
      </c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/>
      <c r="AF189" s="213"/>
      <c r="AG189" s="213"/>
      <c r="AH189" s="213"/>
      <c r="AI189" s="211">
        <v>537483.72</v>
      </c>
      <c r="AJ189" s="212">
        <v>3</v>
      </c>
    </row>
    <row r="190" spans="1:36" s="208" customFormat="1" ht="21.75" customHeight="1" x14ac:dyDescent="0.2">
      <c r="A190" s="209" t="s">
        <v>3408</v>
      </c>
      <c r="B190" s="210" t="s">
        <v>336</v>
      </c>
      <c r="C190" s="213"/>
      <c r="D190" s="213"/>
      <c r="E190" s="211">
        <v>762676.68</v>
      </c>
      <c r="F190" s="212">
        <v>6</v>
      </c>
      <c r="G190" s="213"/>
      <c r="H190" s="213"/>
      <c r="I190" s="213"/>
      <c r="J190" s="213"/>
      <c r="K190" s="213"/>
      <c r="L190" s="213"/>
      <c r="M190" s="213"/>
      <c r="N190" s="213"/>
      <c r="O190" s="213"/>
      <c r="P190" s="213"/>
      <c r="Q190" s="213"/>
      <c r="R190" s="213"/>
      <c r="S190" s="213"/>
      <c r="T190" s="213"/>
      <c r="U190" s="213"/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/>
      <c r="AF190" s="213"/>
      <c r="AG190" s="213"/>
      <c r="AH190" s="213"/>
      <c r="AI190" s="211">
        <v>762676.68</v>
      </c>
      <c r="AJ190" s="212">
        <v>6</v>
      </c>
    </row>
    <row r="191" spans="1:36" s="208" customFormat="1" ht="21.75" customHeight="1" x14ac:dyDescent="0.2">
      <c r="A191" s="209" t="s">
        <v>3409</v>
      </c>
      <c r="B191" s="210" t="s">
        <v>304</v>
      </c>
      <c r="C191" s="211">
        <v>2640259.2000000002</v>
      </c>
      <c r="D191" s="212">
        <v>20</v>
      </c>
      <c r="E191" s="213"/>
      <c r="F191" s="213"/>
      <c r="G191" s="213"/>
      <c r="H191" s="213"/>
      <c r="I191" s="213"/>
      <c r="J191" s="213"/>
      <c r="K191" s="213"/>
      <c r="L191" s="213"/>
      <c r="M191" s="213"/>
      <c r="N191" s="213"/>
      <c r="O191" s="213"/>
      <c r="P191" s="213"/>
      <c r="Q191" s="213"/>
      <c r="R191" s="213"/>
      <c r="S191" s="213"/>
      <c r="T191" s="213"/>
      <c r="U191" s="213"/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/>
      <c r="AF191" s="213"/>
      <c r="AG191" s="213"/>
      <c r="AH191" s="213"/>
      <c r="AI191" s="211">
        <v>2640259.2000000002</v>
      </c>
      <c r="AJ191" s="212">
        <v>20</v>
      </c>
    </row>
    <row r="192" spans="1:36" s="208" customFormat="1" ht="21.75" customHeight="1" x14ac:dyDescent="0.2">
      <c r="A192" s="209" t="s">
        <v>3410</v>
      </c>
      <c r="B192" s="210" t="s">
        <v>303</v>
      </c>
      <c r="C192" s="211">
        <v>1194031.3600000001</v>
      </c>
      <c r="D192" s="212">
        <v>8</v>
      </c>
      <c r="E192" s="213"/>
      <c r="F192" s="213"/>
      <c r="G192" s="213"/>
      <c r="H192" s="213"/>
      <c r="I192" s="213"/>
      <c r="J192" s="213"/>
      <c r="K192" s="213"/>
      <c r="L192" s="213"/>
      <c r="M192" s="213"/>
      <c r="N192" s="213"/>
      <c r="O192" s="213"/>
      <c r="P192" s="213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/>
      <c r="AF192" s="213"/>
      <c r="AG192" s="213"/>
      <c r="AH192" s="213"/>
      <c r="AI192" s="211">
        <v>1194031.3600000001</v>
      </c>
      <c r="AJ192" s="212">
        <v>8</v>
      </c>
    </row>
    <row r="193" spans="1:36" s="208" customFormat="1" ht="53.25" customHeight="1" x14ac:dyDescent="0.2">
      <c r="A193" s="209" t="s">
        <v>3411</v>
      </c>
      <c r="B193" s="210" t="s">
        <v>326</v>
      </c>
      <c r="C193" s="213"/>
      <c r="D193" s="213"/>
      <c r="E193" s="213"/>
      <c r="F193" s="213"/>
      <c r="G193" s="213"/>
      <c r="H193" s="213"/>
      <c r="I193" s="213"/>
      <c r="J193" s="213"/>
      <c r="K193" s="213"/>
      <c r="L193" s="213"/>
      <c r="M193" s="213"/>
      <c r="N193" s="213"/>
      <c r="O193" s="213"/>
      <c r="P193" s="213"/>
      <c r="Q193" s="213"/>
      <c r="R193" s="213"/>
      <c r="S193" s="211">
        <v>260173.55</v>
      </c>
      <c r="T193" s="212">
        <v>1</v>
      </c>
      <c r="U193" s="213"/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/>
      <c r="AF193" s="213"/>
      <c r="AG193" s="213"/>
      <c r="AH193" s="213"/>
      <c r="AI193" s="211">
        <v>260173.55</v>
      </c>
      <c r="AJ193" s="212">
        <v>1</v>
      </c>
    </row>
    <row r="194" spans="1:36" s="208" customFormat="1" ht="21.75" customHeight="1" x14ac:dyDescent="0.2">
      <c r="A194" s="209" t="s">
        <v>3412</v>
      </c>
      <c r="B194" s="210" t="s">
        <v>406</v>
      </c>
      <c r="C194" s="213"/>
      <c r="D194" s="213"/>
      <c r="E194" s="213"/>
      <c r="F194" s="213"/>
      <c r="G194" s="213"/>
      <c r="H194" s="213"/>
      <c r="I194" s="213"/>
      <c r="J194" s="213"/>
      <c r="K194" s="213"/>
      <c r="L194" s="213"/>
      <c r="M194" s="213"/>
      <c r="N194" s="213"/>
      <c r="O194" s="213"/>
      <c r="P194" s="213"/>
      <c r="Q194" s="211">
        <v>7438790.6600000001</v>
      </c>
      <c r="R194" s="212">
        <v>14</v>
      </c>
      <c r="S194" s="213"/>
      <c r="T194" s="213"/>
      <c r="U194" s="213"/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/>
      <c r="AF194" s="213"/>
      <c r="AG194" s="213"/>
      <c r="AH194" s="213"/>
      <c r="AI194" s="211">
        <v>7438790.6600000001</v>
      </c>
      <c r="AJ194" s="212">
        <v>14</v>
      </c>
    </row>
    <row r="195" spans="1:36" s="208" customFormat="1" ht="21.75" customHeight="1" x14ac:dyDescent="0.2">
      <c r="A195" s="209" t="s">
        <v>3412</v>
      </c>
      <c r="B195" s="210" t="s">
        <v>345</v>
      </c>
      <c r="C195" s="213"/>
      <c r="D195" s="213"/>
      <c r="E195" s="213"/>
      <c r="F195" s="213"/>
      <c r="G195" s="213"/>
      <c r="H195" s="213"/>
      <c r="I195" s="213"/>
      <c r="J195" s="213"/>
      <c r="K195" s="213"/>
      <c r="L195" s="213"/>
      <c r="M195" s="213"/>
      <c r="N195" s="213"/>
      <c r="O195" s="213"/>
      <c r="P195" s="213"/>
      <c r="Q195" s="211">
        <v>9393998.4000000004</v>
      </c>
      <c r="R195" s="212">
        <v>6</v>
      </c>
      <c r="S195" s="213"/>
      <c r="T195" s="213"/>
      <c r="U195" s="213"/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/>
      <c r="AF195" s="213"/>
      <c r="AG195" s="213"/>
      <c r="AH195" s="213"/>
      <c r="AI195" s="211">
        <v>9393998.4000000004</v>
      </c>
      <c r="AJ195" s="212">
        <v>6</v>
      </c>
    </row>
    <row r="196" spans="1:36" s="208" customFormat="1" ht="21.75" customHeight="1" x14ac:dyDescent="0.2">
      <c r="A196" s="209" t="s">
        <v>3413</v>
      </c>
      <c r="B196" s="210" t="s">
        <v>337</v>
      </c>
      <c r="C196" s="211">
        <v>5354413.3499999996</v>
      </c>
      <c r="D196" s="212">
        <v>33</v>
      </c>
      <c r="E196" s="213"/>
      <c r="F196" s="213"/>
      <c r="G196" s="213"/>
      <c r="H196" s="213"/>
      <c r="I196" s="213"/>
      <c r="J196" s="213"/>
      <c r="K196" s="213"/>
      <c r="L196" s="213"/>
      <c r="M196" s="213"/>
      <c r="N196" s="213"/>
      <c r="O196" s="213"/>
      <c r="P196" s="213"/>
      <c r="Q196" s="213"/>
      <c r="R196" s="213"/>
      <c r="S196" s="213"/>
      <c r="T196" s="213"/>
      <c r="U196" s="213"/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/>
      <c r="AF196" s="213"/>
      <c r="AG196" s="213"/>
      <c r="AH196" s="213"/>
      <c r="AI196" s="211">
        <v>5354413.3499999996</v>
      </c>
      <c r="AJ196" s="212">
        <v>33</v>
      </c>
    </row>
    <row r="197" spans="1:36" s="208" customFormat="1" ht="11.65" customHeight="1" x14ac:dyDescent="0.2">
      <c r="A197" s="209" t="s">
        <v>3413</v>
      </c>
      <c r="B197" s="210" t="s">
        <v>532</v>
      </c>
      <c r="C197" s="211">
        <v>157673.85999999999</v>
      </c>
      <c r="D197" s="212">
        <v>1</v>
      </c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/>
      <c r="AF197" s="213"/>
      <c r="AG197" s="213"/>
      <c r="AH197" s="213"/>
      <c r="AI197" s="211">
        <v>157673.85999999999</v>
      </c>
      <c r="AJ197" s="212">
        <v>1</v>
      </c>
    </row>
    <row r="198" spans="1:36" s="208" customFormat="1" ht="11.65" customHeight="1" x14ac:dyDescent="0.2">
      <c r="A198" s="209" t="s">
        <v>3413</v>
      </c>
      <c r="B198" s="210" t="s">
        <v>317</v>
      </c>
      <c r="C198" s="211">
        <v>394905.65</v>
      </c>
      <c r="D198" s="212">
        <v>1</v>
      </c>
      <c r="E198" s="213"/>
      <c r="F198" s="213"/>
      <c r="G198" s="213"/>
      <c r="H198" s="213"/>
      <c r="I198" s="213"/>
      <c r="J198" s="213"/>
      <c r="K198" s="213"/>
      <c r="L198" s="213"/>
      <c r="M198" s="213"/>
      <c r="N198" s="213"/>
      <c r="O198" s="213"/>
      <c r="P198" s="213"/>
      <c r="Q198" s="213"/>
      <c r="R198" s="213"/>
      <c r="S198" s="213"/>
      <c r="T198" s="213"/>
      <c r="U198" s="213"/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/>
      <c r="AF198" s="213"/>
      <c r="AG198" s="213"/>
      <c r="AH198" s="213"/>
      <c r="AI198" s="211">
        <v>394905.65</v>
      </c>
      <c r="AJ198" s="212">
        <v>1</v>
      </c>
    </row>
    <row r="199" spans="1:36" s="208" customFormat="1" ht="21.75" customHeight="1" x14ac:dyDescent="0.2">
      <c r="A199" s="209" t="s">
        <v>3414</v>
      </c>
      <c r="B199" s="210" t="s">
        <v>376</v>
      </c>
      <c r="C199" s="213"/>
      <c r="D199" s="213"/>
      <c r="E199" s="211">
        <v>13572314.25</v>
      </c>
      <c r="F199" s="212">
        <v>55</v>
      </c>
      <c r="G199" s="213"/>
      <c r="H199" s="213"/>
      <c r="I199" s="213"/>
      <c r="J199" s="213"/>
      <c r="K199" s="213"/>
      <c r="L199" s="213"/>
      <c r="M199" s="213"/>
      <c r="N199" s="213"/>
      <c r="O199" s="213"/>
      <c r="P199" s="213"/>
      <c r="Q199" s="213"/>
      <c r="R199" s="213"/>
      <c r="S199" s="213"/>
      <c r="T199" s="213"/>
      <c r="U199" s="211">
        <v>4935387</v>
      </c>
      <c r="V199" s="212">
        <v>20</v>
      </c>
      <c r="W199" s="213"/>
      <c r="X199" s="213"/>
      <c r="Y199" s="213"/>
      <c r="Z199" s="213"/>
      <c r="AA199" s="211">
        <v>9624004.6500000004</v>
      </c>
      <c r="AB199" s="212">
        <v>39</v>
      </c>
      <c r="AC199" s="213"/>
      <c r="AD199" s="213"/>
      <c r="AE199" s="213"/>
      <c r="AF199" s="213"/>
      <c r="AG199" s="211">
        <v>740308.05</v>
      </c>
      <c r="AH199" s="212">
        <v>3</v>
      </c>
      <c r="AI199" s="211">
        <v>28872013.949999999</v>
      </c>
      <c r="AJ199" s="212">
        <v>117</v>
      </c>
    </row>
    <row r="200" spans="1:36" s="208" customFormat="1" ht="21.75" customHeight="1" x14ac:dyDescent="0.2">
      <c r="A200" s="209" t="s">
        <v>3414</v>
      </c>
      <c r="B200" s="210" t="s">
        <v>2108</v>
      </c>
      <c r="C200" s="213"/>
      <c r="D200" s="213"/>
      <c r="E200" s="211">
        <v>7931331.54</v>
      </c>
      <c r="F200" s="212">
        <v>22</v>
      </c>
      <c r="G200" s="213"/>
      <c r="H200" s="213"/>
      <c r="I200" s="213"/>
      <c r="J200" s="213"/>
      <c r="K200" s="213"/>
      <c r="L200" s="213"/>
      <c r="M200" s="213"/>
      <c r="N200" s="213"/>
      <c r="O200" s="213"/>
      <c r="P200" s="213"/>
      <c r="Q200" s="213"/>
      <c r="R200" s="213"/>
      <c r="S200" s="213"/>
      <c r="T200" s="213"/>
      <c r="U200" s="211">
        <v>3965665.77</v>
      </c>
      <c r="V200" s="212">
        <v>11</v>
      </c>
      <c r="W200" s="213"/>
      <c r="X200" s="213"/>
      <c r="Y200" s="213"/>
      <c r="Z200" s="213"/>
      <c r="AA200" s="211">
        <v>4326180.84</v>
      </c>
      <c r="AB200" s="212">
        <v>12</v>
      </c>
      <c r="AC200" s="213"/>
      <c r="AD200" s="213"/>
      <c r="AE200" s="213"/>
      <c r="AF200" s="213"/>
      <c r="AG200" s="211">
        <v>1802575.35</v>
      </c>
      <c r="AH200" s="212">
        <v>5</v>
      </c>
      <c r="AI200" s="211">
        <v>18025753.5</v>
      </c>
      <c r="AJ200" s="212">
        <v>50</v>
      </c>
    </row>
    <row r="201" spans="1:36" s="208" customFormat="1" ht="21.75" customHeight="1" x14ac:dyDescent="0.2">
      <c r="A201" s="209" t="s">
        <v>3283</v>
      </c>
      <c r="B201" s="210" t="s">
        <v>352</v>
      </c>
      <c r="C201" s="211">
        <v>1399068.88</v>
      </c>
      <c r="D201" s="212">
        <v>11</v>
      </c>
      <c r="E201" s="213"/>
      <c r="F201" s="213"/>
      <c r="G201" s="213"/>
      <c r="H201" s="213"/>
      <c r="I201" s="213"/>
      <c r="J201" s="213"/>
      <c r="K201" s="211">
        <v>8394413.2799999993</v>
      </c>
      <c r="L201" s="212">
        <v>66</v>
      </c>
      <c r="M201" s="211">
        <v>3688454.32</v>
      </c>
      <c r="N201" s="212">
        <v>29</v>
      </c>
      <c r="O201" s="213"/>
      <c r="P201" s="213"/>
      <c r="Q201" s="213"/>
      <c r="R201" s="213"/>
      <c r="S201" s="213"/>
      <c r="T201" s="213"/>
      <c r="U201" s="213"/>
      <c r="V201" s="213"/>
      <c r="W201" s="213"/>
      <c r="X201" s="213"/>
      <c r="Y201" s="211">
        <v>254376.16</v>
      </c>
      <c r="Z201" s="212">
        <v>2</v>
      </c>
      <c r="AA201" s="213"/>
      <c r="AB201" s="213"/>
      <c r="AC201" s="213"/>
      <c r="AD201" s="213"/>
      <c r="AE201" s="213"/>
      <c r="AF201" s="213"/>
      <c r="AG201" s="211">
        <v>254376.16</v>
      </c>
      <c r="AH201" s="212">
        <v>2</v>
      </c>
      <c r="AI201" s="211">
        <v>13990688.800000001</v>
      </c>
      <c r="AJ201" s="212">
        <v>110</v>
      </c>
    </row>
    <row r="202" spans="1:36" s="208" customFormat="1" ht="21.75" customHeight="1" x14ac:dyDescent="0.2">
      <c r="A202" s="209" t="s">
        <v>3283</v>
      </c>
      <c r="B202" s="210" t="s">
        <v>524</v>
      </c>
      <c r="C202" s="211">
        <v>134043.43</v>
      </c>
      <c r="D202" s="212">
        <v>1</v>
      </c>
      <c r="E202" s="213"/>
      <c r="F202" s="213"/>
      <c r="G202" s="213"/>
      <c r="H202" s="213"/>
      <c r="I202" s="213"/>
      <c r="J202" s="213"/>
      <c r="K202" s="211">
        <v>1340434.3</v>
      </c>
      <c r="L202" s="212">
        <v>10</v>
      </c>
      <c r="M202" s="213"/>
      <c r="N202" s="213"/>
      <c r="O202" s="213"/>
      <c r="P202" s="213"/>
      <c r="Q202" s="213"/>
      <c r="R202" s="213"/>
      <c r="S202" s="213"/>
      <c r="T202" s="213"/>
      <c r="U202" s="213"/>
      <c r="V202" s="213"/>
      <c r="W202" s="213"/>
      <c r="X202" s="213"/>
      <c r="Y202" s="213"/>
      <c r="Z202" s="213"/>
      <c r="AA202" s="213"/>
      <c r="AB202" s="213"/>
      <c r="AC202" s="211">
        <v>1608521.16</v>
      </c>
      <c r="AD202" s="212">
        <v>12</v>
      </c>
      <c r="AE202" s="213"/>
      <c r="AF202" s="213"/>
      <c r="AG202" s="213"/>
      <c r="AH202" s="213"/>
      <c r="AI202" s="211">
        <v>3082998.89</v>
      </c>
      <c r="AJ202" s="212">
        <v>23</v>
      </c>
    </row>
    <row r="203" spans="1:36" s="208" customFormat="1" ht="21.75" customHeight="1" x14ac:dyDescent="0.2">
      <c r="A203" s="209" t="s">
        <v>3415</v>
      </c>
      <c r="B203" s="210" t="s">
        <v>883</v>
      </c>
      <c r="C203" s="211">
        <v>454520.16</v>
      </c>
      <c r="D203" s="212">
        <v>4</v>
      </c>
      <c r="E203" s="213"/>
      <c r="F203" s="213"/>
      <c r="G203" s="213"/>
      <c r="H203" s="213"/>
      <c r="I203" s="213"/>
      <c r="J203" s="213"/>
      <c r="K203" s="213"/>
      <c r="L203" s="213"/>
      <c r="M203" s="213"/>
      <c r="N203" s="213"/>
      <c r="O203" s="211">
        <v>1136300.3999999999</v>
      </c>
      <c r="P203" s="212">
        <v>10</v>
      </c>
      <c r="Q203" s="213"/>
      <c r="R203" s="213"/>
      <c r="S203" s="213"/>
      <c r="T203" s="213"/>
      <c r="U203" s="213"/>
      <c r="V203" s="213"/>
      <c r="W203" s="213"/>
      <c r="X203" s="213"/>
      <c r="Y203" s="213"/>
      <c r="Z203" s="213"/>
      <c r="AA203" s="213"/>
      <c r="AB203" s="213"/>
      <c r="AC203" s="213"/>
      <c r="AD203" s="213"/>
      <c r="AE203" s="213"/>
      <c r="AF203" s="213"/>
      <c r="AG203" s="213"/>
      <c r="AH203" s="213"/>
      <c r="AI203" s="211">
        <v>1590820.56</v>
      </c>
      <c r="AJ203" s="212">
        <v>14</v>
      </c>
    </row>
    <row r="204" spans="1:36" s="208" customFormat="1" ht="21.75" customHeight="1" x14ac:dyDescent="0.2">
      <c r="A204" s="209" t="s">
        <v>3415</v>
      </c>
      <c r="B204" s="210" t="s">
        <v>568</v>
      </c>
      <c r="C204" s="211">
        <v>67860.320000000007</v>
      </c>
      <c r="D204" s="212">
        <v>1</v>
      </c>
      <c r="E204" s="213"/>
      <c r="F204" s="213"/>
      <c r="G204" s="213"/>
      <c r="H204" s="213"/>
      <c r="I204" s="213"/>
      <c r="J204" s="213"/>
      <c r="K204" s="213"/>
      <c r="L204" s="213"/>
      <c r="M204" s="213"/>
      <c r="N204" s="213"/>
      <c r="O204" s="213"/>
      <c r="P204" s="213"/>
      <c r="Q204" s="213"/>
      <c r="R204" s="213"/>
      <c r="S204" s="213"/>
      <c r="T204" s="213"/>
      <c r="U204" s="213"/>
      <c r="V204" s="213"/>
      <c r="W204" s="213"/>
      <c r="X204" s="213"/>
      <c r="Y204" s="213"/>
      <c r="Z204" s="213"/>
      <c r="AA204" s="213"/>
      <c r="AB204" s="213"/>
      <c r="AC204" s="213"/>
      <c r="AD204" s="213"/>
      <c r="AE204" s="213"/>
      <c r="AF204" s="213"/>
      <c r="AG204" s="213"/>
      <c r="AH204" s="213"/>
      <c r="AI204" s="211">
        <v>67860.320000000007</v>
      </c>
      <c r="AJ204" s="212">
        <v>1</v>
      </c>
    </row>
    <row r="205" spans="1:36" s="208" customFormat="1" ht="21.75" customHeight="1" x14ac:dyDescent="0.2">
      <c r="A205" s="209" t="s">
        <v>3416</v>
      </c>
      <c r="B205" s="210" t="s">
        <v>1035</v>
      </c>
      <c r="C205" s="211">
        <v>6045100.5499999998</v>
      </c>
      <c r="D205" s="212">
        <v>85</v>
      </c>
      <c r="E205" s="213"/>
      <c r="F205" s="213"/>
      <c r="G205" s="213"/>
      <c r="H205" s="213"/>
      <c r="I205" s="211">
        <v>36626197.450000003</v>
      </c>
      <c r="J205" s="212">
        <v>515</v>
      </c>
      <c r="K205" s="213"/>
      <c r="L205" s="213"/>
      <c r="M205" s="213"/>
      <c r="N205" s="213"/>
      <c r="O205" s="213"/>
      <c r="P205" s="213"/>
      <c r="Q205" s="213"/>
      <c r="R205" s="213"/>
      <c r="S205" s="213"/>
      <c r="T205" s="213"/>
      <c r="U205" s="213"/>
      <c r="V205" s="213"/>
      <c r="W205" s="213"/>
      <c r="X205" s="213"/>
      <c r="Y205" s="213"/>
      <c r="Z205" s="213"/>
      <c r="AA205" s="213"/>
      <c r="AB205" s="213"/>
      <c r="AC205" s="213"/>
      <c r="AD205" s="213"/>
      <c r="AE205" s="213"/>
      <c r="AF205" s="213"/>
      <c r="AG205" s="213"/>
      <c r="AH205" s="213"/>
      <c r="AI205" s="211">
        <v>42671298</v>
      </c>
      <c r="AJ205" s="212">
        <v>600</v>
      </c>
    </row>
    <row r="206" spans="1:36" s="208" customFormat="1" ht="11.65" customHeight="1" x14ac:dyDescent="0.2">
      <c r="A206" s="209" t="s">
        <v>3416</v>
      </c>
      <c r="B206" s="210" t="s">
        <v>546</v>
      </c>
      <c r="C206" s="211">
        <v>87542.37</v>
      </c>
      <c r="D206" s="212">
        <v>1</v>
      </c>
      <c r="E206" s="213"/>
      <c r="F206" s="213"/>
      <c r="G206" s="213"/>
      <c r="H206" s="213"/>
      <c r="I206" s="211">
        <v>262627.11</v>
      </c>
      <c r="J206" s="212">
        <v>3</v>
      </c>
      <c r="K206" s="213"/>
      <c r="L206" s="213"/>
      <c r="M206" s="213"/>
      <c r="N206" s="213"/>
      <c r="O206" s="213"/>
      <c r="P206" s="213"/>
      <c r="Q206" s="213"/>
      <c r="R206" s="213"/>
      <c r="S206" s="213"/>
      <c r="T206" s="213"/>
      <c r="U206" s="213"/>
      <c r="V206" s="213"/>
      <c r="W206" s="213"/>
      <c r="X206" s="213"/>
      <c r="Y206" s="213"/>
      <c r="Z206" s="213"/>
      <c r="AA206" s="213"/>
      <c r="AB206" s="213"/>
      <c r="AC206" s="213"/>
      <c r="AD206" s="213"/>
      <c r="AE206" s="213"/>
      <c r="AF206" s="213"/>
      <c r="AG206" s="213"/>
      <c r="AH206" s="213"/>
      <c r="AI206" s="211">
        <v>350169.48</v>
      </c>
      <c r="AJ206" s="212">
        <v>4</v>
      </c>
    </row>
    <row r="207" spans="1:36" s="208" customFormat="1" ht="11.65" customHeight="1" x14ac:dyDescent="0.2">
      <c r="A207" s="209" t="s">
        <v>3417</v>
      </c>
      <c r="B207" s="210" t="s">
        <v>573</v>
      </c>
      <c r="C207" s="213"/>
      <c r="D207" s="213"/>
      <c r="E207" s="213"/>
      <c r="F207" s="213"/>
      <c r="G207" s="211">
        <v>98129.69</v>
      </c>
      <c r="H207" s="212">
        <v>1</v>
      </c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3"/>
      <c r="V207" s="213"/>
      <c r="W207" s="213"/>
      <c r="X207" s="213"/>
      <c r="Y207" s="213"/>
      <c r="Z207" s="213"/>
      <c r="AA207" s="213"/>
      <c r="AB207" s="213"/>
      <c r="AC207" s="213"/>
      <c r="AD207" s="213"/>
      <c r="AE207" s="213"/>
      <c r="AF207" s="213"/>
      <c r="AG207" s="213"/>
      <c r="AH207" s="213"/>
      <c r="AI207" s="211">
        <v>98129.69</v>
      </c>
      <c r="AJ207" s="212">
        <v>1</v>
      </c>
    </row>
    <row r="208" spans="1:36" s="208" customFormat="1" ht="21.75" customHeight="1" x14ac:dyDescent="0.2">
      <c r="A208" s="209" t="s">
        <v>3418</v>
      </c>
      <c r="B208" s="210" t="s">
        <v>1199</v>
      </c>
      <c r="C208" s="211">
        <v>2363560.56</v>
      </c>
      <c r="D208" s="212">
        <v>18</v>
      </c>
      <c r="E208" s="213"/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3"/>
      <c r="U208" s="213"/>
      <c r="V208" s="213"/>
      <c r="W208" s="213"/>
      <c r="X208" s="213"/>
      <c r="Y208" s="213"/>
      <c r="Z208" s="213"/>
      <c r="AA208" s="213"/>
      <c r="AB208" s="213"/>
      <c r="AC208" s="213"/>
      <c r="AD208" s="213"/>
      <c r="AE208" s="213"/>
      <c r="AF208" s="213"/>
      <c r="AG208" s="213"/>
      <c r="AH208" s="213"/>
      <c r="AI208" s="211">
        <v>2363560.56</v>
      </c>
      <c r="AJ208" s="212">
        <v>18</v>
      </c>
    </row>
    <row r="209" spans="1:36" s="208" customFormat="1" ht="21.75" customHeight="1" x14ac:dyDescent="0.2">
      <c r="A209" s="209" t="s">
        <v>3419</v>
      </c>
      <c r="B209" s="210" t="s">
        <v>549</v>
      </c>
      <c r="C209" s="211">
        <v>11248021.619999999</v>
      </c>
      <c r="D209" s="212">
        <v>66</v>
      </c>
      <c r="E209" s="213"/>
      <c r="F209" s="213"/>
      <c r="G209" s="213"/>
      <c r="H209" s="213"/>
      <c r="I209" s="213"/>
      <c r="J209" s="213"/>
      <c r="K209" s="213"/>
      <c r="L209" s="213"/>
      <c r="M209" s="213"/>
      <c r="N209" s="213"/>
      <c r="O209" s="213"/>
      <c r="P209" s="213"/>
      <c r="Q209" s="213"/>
      <c r="R209" s="213"/>
      <c r="S209" s="213"/>
      <c r="T209" s="213"/>
      <c r="U209" s="213"/>
      <c r="V209" s="213"/>
      <c r="W209" s="211">
        <v>11248021.619999999</v>
      </c>
      <c r="X209" s="212">
        <v>66</v>
      </c>
      <c r="Y209" s="213"/>
      <c r="Z209" s="213"/>
      <c r="AA209" s="213"/>
      <c r="AB209" s="213"/>
      <c r="AC209" s="213"/>
      <c r="AD209" s="213"/>
      <c r="AE209" s="211">
        <v>7839530.2199999997</v>
      </c>
      <c r="AF209" s="212">
        <v>46</v>
      </c>
      <c r="AG209" s="211">
        <v>7839530.2199999997</v>
      </c>
      <c r="AH209" s="212">
        <v>46</v>
      </c>
      <c r="AI209" s="211">
        <v>38175103.68</v>
      </c>
      <c r="AJ209" s="212">
        <v>224</v>
      </c>
    </row>
    <row r="210" spans="1:36" s="208" customFormat="1" ht="21.75" customHeight="1" x14ac:dyDescent="0.2">
      <c r="A210" s="209" t="s">
        <v>3419</v>
      </c>
      <c r="B210" s="210" t="s">
        <v>523</v>
      </c>
      <c r="C210" s="211">
        <v>8436007.0800000001</v>
      </c>
      <c r="D210" s="212">
        <v>36</v>
      </c>
      <c r="E210" s="213"/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13"/>
      <c r="V210" s="213"/>
      <c r="W210" s="211">
        <v>6795672.3700000001</v>
      </c>
      <c r="X210" s="212">
        <v>29</v>
      </c>
      <c r="Y210" s="213"/>
      <c r="Z210" s="213"/>
      <c r="AA210" s="213"/>
      <c r="AB210" s="213"/>
      <c r="AC210" s="213"/>
      <c r="AD210" s="213"/>
      <c r="AE210" s="211">
        <v>3983670.01</v>
      </c>
      <c r="AF210" s="212">
        <v>17</v>
      </c>
      <c r="AG210" s="211">
        <v>2343335.2999999998</v>
      </c>
      <c r="AH210" s="212">
        <v>10</v>
      </c>
      <c r="AI210" s="211">
        <v>21558684.760000002</v>
      </c>
      <c r="AJ210" s="212">
        <v>92</v>
      </c>
    </row>
    <row r="211" spans="1:36" s="208" customFormat="1" ht="21.75" customHeight="1" x14ac:dyDescent="0.2">
      <c r="A211" s="209" t="s">
        <v>3419</v>
      </c>
      <c r="B211" s="210" t="s">
        <v>580</v>
      </c>
      <c r="C211" s="211">
        <v>4175409</v>
      </c>
      <c r="D211" s="212">
        <v>14</v>
      </c>
      <c r="E211" s="213"/>
      <c r="F211" s="213"/>
      <c r="G211" s="213"/>
      <c r="H211" s="213"/>
      <c r="I211" s="213"/>
      <c r="J211" s="213"/>
      <c r="K211" s="213"/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1">
        <v>2087704.5</v>
      </c>
      <c r="X211" s="212">
        <v>7</v>
      </c>
      <c r="Y211" s="213"/>
      <c r="Z211" s="213"/>
      <c r="AA211" s="213"/>
      <c r="AB211" s="213"/>
      <c r="AC211" s="213"/>
      <c r="AD211" s="213"/>
      <c r="AE211" s="211">
        <v>1491217.5</v>
      </c>
      <c r="AF211" s="212">
        <v>5</v>
      </c>
      <c r="AG211" s="211">
        <v>596487</v>
      </c>
      <c r="AH211" s="212">
        <v>2</v>
      </c>
      <c r="AI211" s="211">
        <v>8350818</v>
      </c>
      <c r="AJ211" s="212">
        <v>28</v>
      </c>
    </row>
    <row r="212" spans="1:36" s="208" customFormat="1" ht="21.75" customHeight="1" x14ac:dyDescent="0.2">
      <c r="A212" s="209" t="s">
        <v>3419</v>
      </c>
      <c r="B212" s="210" t="s">
        <v>664</v>
      </c>
      <c r="C212" s="211">
        <v>10195765.199999999</v>
      </c>
      <c r="D212" s="212">
        <v>67</v>
      </c>
      <c r="E212" s="213"/>
      <c r="F212" s="213"/>
      <c r="G212" s="213"/>
      <c r="H212" s="213"/>
      <c r="I212" s="213"/>
      <c r="J212" s="213"/>
      <c r="K212" s="213"/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1">
        <v>5478321.5999999996</v>
      </c>
      <c r="X212" s="212">
        <v>36</v>
      </c>
      <c r="Y212" s="213"/>
      <c r="Z212" s="213"/>
      <c r="AA212" s="213"/>
      <c r="AB212" s="213"/>
      <c r="AC212" s="213"/>
      <c r="AD212" s="213"/>
      <c r="AE212" s="211">
        <v>4108741.2</v>
      </c>
      <c r="AF212" s="212">
        <v>27</v>
      </c>
      <c r="AG212" s="211">
        <v>3804390</v>
      </c>
      <c r="AH212" s="212">
        <v>25</v>
      </c>
      <c r="AI212" s="211">
        <v>23587218</v>
      </c>
      <c r="AJ212" s="212">
        <v>155</v>
      </c>
    </row>
    <row r="213" spans="1:36" s="208" customFormat="1" ht="21.75" customHeight="1" x14ac:dyDescent="0.2">
      <c r="A213" s="209" t="s">
        <v>3419</v>
      </c>
      <c r="B213" s="210" t="s">
        <v>563</v>
      </c>
      <c r="C213" s="211">
        <v>3347863.2</v>
      </c>
      <c r="D213" s="212">
        <v>16</v>
      </c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  <c r="O213" s="213"/>
      <c r="P213" s="213"/>
      <c r="Q213" s="213"/>
      <c r="R213" s="213"/>
      <c r="S213" s="213"/>
      <c r="T213" s="213"/>
      <c r="U213" s="213"/>
      <c r="V213" s="213"/>
      <c r="W213" s="211">
        <v>2092414.5</v>
      </c>
      <c r="X213" s="212">
        <v>10</v>
      </c>
      <c r="Y213" s="213"/>
      <c r="Z213" s="213"/>
      <c r="AA213" s="213"/>
      <c r="AB213" s="213"/>
      <c r="AC213" s="213"/>
      <c r="AD213" s="213"/>
      <c r="AE213" s="211">
        <v>2510897.4</v>
      </c>
      <c r="AF213" s="212">
        <v>12</v>
      </c>
      <c r="AG213" s="211">
        <v>1464690.15</v>
      </c>
      <c r="AH213" s="212">
        <v>7</v>
      </c>
      <c r="AI213" s="211">
        <v>9415865.25</v>
      </c>
      <c r="AJ213" s="212">
        <v>45</v>
      </c>
    </row>
    <row r="214" spans="1:36" s="208" customFormat="1" ht="21.75" customHeight="1" x14ac:dyDescent="0.2">
      <c r="A214" s="209" t="s">
        <v>3419</v>
      </c>
      <c r="B214" s="210" t="s">
        <v>556</v>
      </c>
      <c r="C214" s="211">
        <v>1331536.5</v>
      </c>
      <c r="D214" s="212">
        <v>5</v>
      </c>
      <c r="E214" s="213"/>
      <c r="F214" s="213"/>
      <c r="G214" s="213"/>
      <c r="H214" s="213"/>
      <c r="I214" s="213"/>
      <c r="J214" s="213"/>
      <c r="K214" s="213"/>
      <c r="L214" s="213"/>
      <c r="M214" s="213"/>
      <c r="N214" s="213"/>
      <c r="O214" s="213"/>
      <c r="P214" s="213"/>
      <c r="Q214" s="213"/>
      <c r="R214" s="213"/>
      <c r="S214" s="213"/>
      <c r="T214" s="213"/>
      <c r="U214" s="213"/>
      <c r="V214" s="213"/>
      <c r="W214" s="211">
        <v>532614.6</v>
      </c>
      <c r="X214" s="212">
        <v>2</v>
      </c>
      <c r="Y214" s="213"/>
      <c r="Z214" s="213"/>
      <c r="AA214" s="213"/>
      <c r="AB214" s="213"/>
      <c r="AC214" s="213"/>
      <c r="AD214" s="213"/>
      <c r="AE214" s="211">
        <v>266307.3</v>
      </c>
      <c r="AF214" s="212">
        <v>1</v>
      </c>
      <c r="AG214" s="211">
        <v>1597843.8</v>
      </c>
      <c r="AH214" s="212">
        <v>6</v>
      </c>
      <c r="AI214" s="211">
        <v>3728302.2</v>
      </c>
      <c r="AJ214" s="212">
        <v>14</v>
      </c>
    </row>
    <row r="215" spans="1:36" s="208" customFormat="1" ht="21.75" customHeight="1" x14ac:dyDescent="0.2">
      <c r="A215" s="209" t="s">
        <v>3419</v>
      </c>
      <c r="B215" s="210" t="s">
        <v>530</v>
      </c>
      <c r="C215" s="211">
        <v>52576182.119999997</v>
      </c>
      <c r="D215" s="212">
        <v>209</v>
      </c>
      <c r="E215" s="213"/>
      <c r="F215" s="213"/>
      <c r="G215" s="213"/>
      <c r="H215" s="213"/>
      <c r="I215" s="213"/>
      <c r="J215" s="213"/>
      <c r="K215" s="213"/>
      <c r="L215" s="213"/>
      <c r="M215" s="213"/>
      <c r="N215" s="213"/>
      <c r="O215" s="213"/>
      <c r="P215" s="213"/>
      <c r="Q215" s="213"/>
      <c r="R215" s="213"/>
      <c r="S215" s="213"/>
      <c r="T215" s="213"/>
      <c r="U215" s="213"/>
      <c r="V215" s="213"/>
      <c r="W215" s="211">
        <v>9810866.5199999996</v>
      </c>
      <c r="X215" s="212">
        <v>39</v>
      </c>
      <c r="Y215" s="213"/>
      <c r="Z215" s="213"/>
      <c r="AA215" s="213"/>
      <c r="AB215" s="213"/>
      <c r="AC215" s="213"/>
      <c r="AD215" s="213"/>
      <c r="AE215" s="211">
        <v>1006242.72</v>
      </c>
      <c r="AF215" s="212">
        <v>4</v>
      </c>
      <c r="AG215" s="211">
        <v>3521849.52</v>
      </c>
      <c r="AH215" s="212">
        <v>14</v>
      </c>
      <c r="AI215" s="211">
        <v>66915140.880000003</v>
      </c>
      <c r="AJ215" s="212">
        <v>266</v>
      </c>
    </row>
    <row r="216" spans="1:36" s="208" customFormat="1" ht="21.75" customHeight="1" x14ac:dyDescent="0.2">
      <c r="A216" s="209" t="s">
        <v>3419</v>
      </c>
      <c r="B216" s="210" t="s">
        <v>278</v>
      </c>
      <c r="C216" s="211">
        <v>7157535.3300000001</v>
      </c>
      <c r="D216" s="212">
        <v>51</v>
      </c>
      <c r="E216" s="213"/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3"/>
      <c r="R216" s="213"/>
      <c r="S216" s="213"/>
      <c r="T216" s="213"/>
      <c r="U216" s="213"/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/>
      <c r="AF216" s="213"/>
      <c r="AG216" s="213"/>
      <c r="AH216" s="213"/>
      <c r="AI216" s="211">
        <v>7157535.3300000001</v>
      </c>
      <c r="AJ216" s="212">
        <v>51</v>
      </c>
    </row>
    <row r="217" spans="1:36" s="208" customFormat="1" ht="21.75" customHeight="1" x14ac:dyDescent="0.2">
      <c r="A217" s="209" t="s">
        <v>3419</v>
      </c>
      <c r="B217" s="210" t="s">
        <v>1652</v>
      </c>
      <c r="C217" s="211">
        <v>10272939.6</v>
      </c>
      <c r="D217" s="212">
        <v>44</v>
      </c>
      <c r="E217" s="213"/>
      <c r="F217" s="213"/>
      <c r="G217" s="213"/>
      <c r="H217" s="213"/>
      <c r="I217" s="213"/>
      <c r="J217" s="213"/>
      <c r="K217" s="213"/>
      <c r="L217" s="213"/>
      <c r="M217" s="213"/>
      <c r="N217" s="213"/>
      <c r="O217" s="213"/>
      <c r="P217" s="213"/>
      <c r="Q217" s="213"/>
      <c r="R217" s="213"/>
      <c r="S217" s="213"/>
      <c r="T217" s="213"/>
      <c r="U217" s="213"/>
      <c r="V217" s="213"/>
      <c r="W217" s="213"/>
      <c r="X217" s="213"/>
      <c r="Y217" s="213"/>
      <c r="Z217" s="213"/>
      <c r="AA217" s="213"/>
      <c r="AB217" s="213"/>
      <c r="AC217" s="213"/>
      <c r="AD217" s="213"/>
      <c r="AE217" s="213"/>
      <c r="AF217" s="213"/>
      <c r="AG217" s="213"/>
      <c r="AH217" s="213"/>
      <c r="AI217" s="211">
        <v>10272939.6</v>
      </c>
      <c r="AJ217" s="212">
        <v>44</v>
      </c>
    </row>
    <row r="218" spans="1:36" s="208" customFormat="1" ht="21.75" customHeight="1" x14ac:dyDescent="0.2">
      <c r="A218" s="209" t="s">
        <v>3419</v>
      </c>
      <c r="B218" s="210" t="s">
        <v>353</v>
      </c>
      <c r="C218" s="211">
        <v>11629429.68</v>
      </c>
      <c r="D218" s="212">
        <v>33</v>
      </c>
      <c r="E218" s="213"/>
      <c r="F218" s="213"/>
      <c r="G218" s="213"/>
      <c r="H218" s="213"/>
      <c r="I218" s="213"/>
      <c r="J218" s="213"/>
      <c r="K218" s="213"/>
      <c r="L218" s="213"/>
      <c r="M218" s="213"/>
      <c r="N218" s="213"/>
      <c r="O218" s="213"/>
      <c r="P218" s="213"/>
      <c r="Q218" s="213"/>
      <c r="R218" s="213"/>
      <c r="S218" s="213"/>
      <c r="T218" s="213"/>
      <c r="U218" s="213"/>
      <c r="V218" s="213"/>
      <c r="W218" s="213"/>
      <c r="X218" s="213"/>
      <c r="Y218" s="213"/>
      <c r="Z218" s="213"/>
      <c r="AA218" s="213"/>
      <c r="AB218" s="213"/>
      <c r="AC218" s="213"/>
      <c r="AD218" s="213"/>
      <c r="AE218" s="213"/>
      <c r="AF218" s="213"/>
      <c r="AG218" s="213"/>
      <c r="AH218" s="213"/>
      <c r="AI218" s="211">
        <v>11629429.68</v>
      </c>
      <c r="AJ218" s="212">
        <v>33</v>
      </c>
    </row>
    <row r="219" spans="1:36" s="208" customFormat="1" ht="21.75" customHeight="1" x14ac:dyDescent="0.2">
      <c r="A219" s="209" t="s">
        <v>3420</v>
      </c>
      <c r="B219" s="210" t="s">
        <v>1029</v>
      </c>
      <c r="C219" s="213"/>
      <c r="D219" s="213"/>
      <c r="E219" s="211">
        <v>284923.96000000002</v>
      </c>
      <c r="F219" s="212">
        <v>2</v>
      </c>
      <c r="G219" s="213"/>
      <c r="H219" s="213"/>
      <c r="I219" s="213"/>
      <c r="J219" s="213"/>
      <c r="K219" s="213"/>
      <c r="L219" s="213"/>
      <c r="M219" s="213"/>
      <c r="N219" s="213"/>
      <c r="O219" s="213"/>
      <c r="P219" s="213"/>
      <c r="Q219" s="213"/>
      <c r="R219" s="213"/>
      <c r="S219" s="213"/>
      <c r="T219" s="213"/>
      <c r="U219" s="21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/>
      <c r="AF219" s="213"/>
      <c r="AG219" s="213"/>
      <c r="AH219" s="213"/>
      <c r="AI219" s="211">
        <v>284923.96000000002</v>
      </c>
      <c r="AJ219" s="212">
        <v>2</v>
      </c>
    </row>
    <row r="220" spans="1:36" s="208" customFormat="1" ht="21.75" customHeight="1" x14ac:dyDescent="0.2">
      <c r="A220" s="209" t="s">
        <v>3420</v>
      </c>
      <c r="B220" s="210" t="s">
        <v>1098</v>
      </c>
      <c r="C220" s="213"/>
      <c r="D220" s="213"/>
      <c r="E220" s="211">
        <v>497985.66</v>
      </c>
      <c r="F220" s="212">
        <v>2</v>
      </c>
      <c r="G220" s="213"/>
      <c r="H220" s="213"/>
      <c r="I220" s="213"/>
      <c r="J220" s="213"/>
      <c r="K220" s="213"/>
      <c r="L220" s="213"/>
      <c r="M220" s="213"/>
      <c r="N220" s="213"/>
      <c r="O220" s="213"/>
      <c r="P220" s="213"/>
      <c r="Q220" s="213"/>
      <c r="R220" s="213"/>
      <c r="S220" s="213"/>
      <c r="T220" s="213"/>
      <c r="U220" s="213"/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/>
      <c r="AF220" s="213"/>
      <c r="AG220" s="213"/>
      <c r="AH220" s="213"/>
      <c r="AI220" s="211">
        <v>497985.66</v>
      </c>
      <c r="AJ220" s="212">
        <v>2</v>
      </c>
    </row>
    <row r="221" spans="1:36" s="208" customFormat="1" ht="21.75" customHeight="1" x14ac:dyDescent="0.2">
      <c r="A221" s="209" t="s">
        <v>3421</v>
      </c>
      <c r="B221" s="210" t="s">
        <v>277</v>
      </c>
      <c r="C221" s="211">
        <v>2612056.92</v>
      </c>
      <c r="D221" s="212">
        <v>19</v>
      </c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  <c r="O221" s="213"/>
      <c r="P221" s="213"/>
      <c r="Q221" s="211">
        <v>23920942.32</v>
      </c>
      <c r="R221" s="212">
        <v>174</v>
      </c>
      <c r="S221" s="213"/>
      <c r="T221" s="213"/>
      <c r="U221" s="213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/>
      <c r="AF221" s="213"/>
      <c r="AG221" s="211">
        <v>274953.36</v>
      </c>
      <c r="AH221" s="212">
        <v>2</v>
      </c>
      <c r="AI221" s="211">
        <v>26807952.600000001</v>
      </c>
      <c r="AJ221" s="212">
        <v>195</v>
      </c>
    </row>
    <row r="222" spans="1:36" s="208" customFormat="1" ht="21.75" customHeight="1" x14ac:dyDescent="0.2">
      <c r="A222" s="209" t="s">
        <v>3421</v>
      </c>
      <c r="B222" s="210" t="s">
        <v>747</v>
      </c>
      <c r="C222" s="213"/>
      <c r="D222" s="213"/>
      <c r="E222" s="213"/>
      <c r="F222" s="213"/>
      <c r="G222" s="213"/>
      <c r="H222" s="213"/>
      <c r="I222" s="213"/>
      <c r="J222" s="213"/>
      <c r="K222" s="213"/>
      <c r="L222" s="213"/>
      <c r="M222" s="213"/>
      <c r="N222" s="213"/>
      <c r="O222" s="213"/>
      <c r="P222" s="213"/>
      <c r="Q222" s="211">
        <v>12874792.77</v>
      </c>
      <c r="R222" s="212">
        <v>63</v>
      </c>
      <c r="S222" s="213"/>
      <c r="T222" s="213"/>
      <c r="U222" s="213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/>
      <c r="AF222" s="213"/>
      <c r="AG222" s="213"/>
      <c r="AH222" s="213"/>
      <c r="AI222" s="211">
        <v>12874792.77</v>
      </c>
      <c r="AJ222" s="212">
        <v>63</v>
      </c>
    </row>
    <row r="223" spans="1:36" s="208" customFormat="1" ht="21.75" customHeight="1" x14ac:dyDescent="0.2">
      <c r="A223" s="209" t="s">
        <v>3421</v>
      </c>
      <c r="B223" s="210" t="s">
        <v>259</v>
      </c>
      <c r="C223" s="211">
        <v>1460201.7</v>
      </c>
      <c r="D223" s="212">
        <v>10</v>
      </c>
      <c r="E223" s="213"/>
      <c r="F223" s="213"/>
      <c r="G223" s="213"/>
      <c r="H223" s="213"/>
      <c r="I223" s="213"/>
      <c r="J223" s="213"/>
      <c r="K223" s="213"/>
      <c r="L223" s="213"/>
      <c r="M223" s="213"/>
      <c r="N223" s="213"/>
      <c r="O223" s="213"/>
      <c r="P223" s="213"/>
      <c r="Q223" s="211">
        <v>20004763.289999999</v>
      </c>
      <c r="R223" s="212">
        <v>137</v>
      </c>
      <c r="S223" s="213"/>
      <c r="T223" s="213"/>
      <c r="U223" s="213"/>
      <c r="V223" s="213"/>
      <c r="W223" s="213"/>
      <c r="X223" s="213"/>
      <c r="Y223" s="211">
        <v>2482342.89</v>
      </c>
      <c r="Z223" s="212">
        <v>17</v>
      </c>
      <c r="AA223" s="213"/>
      <c r="AB223" s="213"/>
      <c r="AC223" s="213"/>
      <c r="AD223" s="213"/>
      <c r="AE223" s="213"/>
      <c r="AF223" s="213"/>
      <c r="AG223" s="211">
        <v>292040.34000000003</v>
      </c>
      <c r="AH223" s="212">
        <v>2</v>
      </c>
      <c r="AI223" s="211">
        <v>24239348.219999999</v>
      </c>
      <c r="AJ223" s="212">
        <v>166</v>
      </c>
    </row>
    <row r="224" spans="1:36" s="208" customFormat="1" ht="21.75" customHeight="1" x14ac:dyDescent="0.2">
      <c r="A224" s="209" t="s">
        <v>3421</v>
      </c>
      <c r="B224" s="210" t="s">
        <v>1181</v>
      </c>
      <c r="C224" s="211">
        <v>8986380.8000000007</v>
      </c>
      <c r="D224" s="212">
        <v>43</v>
      </c>
      <c r="E224" s="213"/>
      <c r="F224" s="213"/>
      <c r="G224" s="213"/>
      <c r="H224" s="213"/>
      <c r="I224" s="213"/>
      <c r="J224" s="213"/>
      <c r="K224" s="213"/>
      <c r="L224" s="213"/>
      <c r="M224" s="213"/>
      <c r="N224" s="213"/>
      <c r="O224" s="213"/>
      <c r="P224" s="213"/>
      <c r="Q224" s="213"/>
      <c r="R224" s="213"/>
      <c r="S224" s="213"/>
      <c r="T224" s="213"/>
      <c r="U224" s="213"/>
      <c r="V224" s="213"/>
      <c r="W224" s="213"/>
      <c r="X224" s="213"/>
      <c r="Y224" s="213"/>
      <c r="Z224" s="213"/>
      <c r="AA224" s="213"/>
      <c r="AB224" s="213"/>
      <c r="AC224" s="213"/>
      <c r="AD224" s="213"/>
      <c r="AE224" s="213"/>
      <c r="AF224" s="213"/>
      <c r="AG224" s="213"/>
      <c r="AH224" s="213"/>
      <c r="AI224" s="211">
        <v>8986380.8000000007</v>
      </c>
      <c r="AJ224" s="212">
        <v>43</v>
      </c>
    </row>
    <row r="225" spans="1:36" s="208" customFormat="1" ht="21.75" customHeight="1" x14ac:dyDescent="0.2">
      <c r="A225" s="209" t="s">
        <v>3421</v>
      </c>
      <c r="B225" s="210" t="s">
        <v>3334</v>
      </c>
      <c r="C225" s="213"/>
      <c r="D225" s="213"/>
      <c r="E225" s="213"/>
      <c r="F225" s="213"/>
      <c r="G225" s="213"/>
      <c r="H225" s="213"/>
      <c r="I225" s="213"/>
      <c r="J225" s="213"/>
      <c r="K225" s="213"/>
      <c r="L225" s="213"/>
      <c r="M225" s="213"/>
      <c r="N225" s="213"/>
      <c r="O225" s="213"/>
      <c r="P225" s="213"/>
      <c r="Q225" s="211">
        <v>1022736.33</v>
      </c>
      <c r="R225" s="212">
        <v>3</v>
      </c>
      <c r="S225" s="213"/>
      <c r="T225" s="213"/>
      <c r="U225" s="213"/>
      <c r="V225" s="213"/>
      <c r="W225" s="213"/>
      <c r="X225" s="213"/>
      <c r="Y225" s="213"/>
      <c r="Z225" s="213"/>
      <c r="AA225" s="213"/>
      <c r="AB225" s="213"/>
      <c r="AC225" s="213"/>
      <c r="AD225" s="213"/>
      <c r="AE225" s="213"/>
      <c r="AF225" s="213"/>
      <c r="AG225" s="213"/>
      <c r="AH225" s="213"/>
      <c r="AI225" s="211">
        <v>1022736.33</v>
      </c>
      <c r="AJ225" s="212">
        <v>3</v>
      </c>
    </row>
    <row r="226" spans="1:36" s="208" customFormat="1" ht="21.75" customHeight="1" x14ac:dyDescent="0.2">
      <c r="A226" s="209" t="s">
        <v>3422</v>
      </c>
      <c r="B226" s="210" t="s">
        <v>2065</v>
      </c>
      <c r="C226" s="211">
        <v>4256206.2</v>
      </c>
      <c r="D226" s="212">
        <v>45</v>
      </c>
      <c r="E226" s="211">
        <v>10782389.039999999</v>
      </c>
      <c r="F226" s="212">
        <v>114</v>
      </c>
      <c r="G226" s="213"/>
      <c r="H226" s="213"/>
      <c r="I226" s="213"/>
      <c r="J226" s="213"/>
      <c r="K226" s="213"/>
      <c r="L226" s="213"/>
      <c r="M226" s="213"/>
      <c r="N226" s="213"/>
      <c r="O226" s="213"/>
      <c r="P226" s="213"/>
      <c r="Q226" s="213"/>
      <c r="R226" s="213"/>
      <c r="S226" s="211">
        <v>472911.8</v>
      </c>
      <c r="T226" s="212">
        <v>5</v>
      </c>
      <c r="U226" s="213"/>
      <c r="V226" s="213"/>
      <c r="W226" s="213"/>
      <c r="X226" s="213"/>
      <c r="Y226" s="213"/>
      <c r="Z226" s="213"/>
      <c r="AA226" s="213"/>
      <c r="AB226" s="213"/>
      <c r="AC226" s="213"/>
      <c r="AD226" s="213"/>
      <c r="AE226" s="213"/>
      <c r="AF226" s="213"/>
      <c r="AG226" s="213"/>
      <c r="AH226" s="213"/>
      <c r="AI226" s="211">
        <v>15511507.039999999</v>
      </c>
      <c r="AJ226" s="212">
        <v>164</v>
      </c>
    </row>
    <row r="227" spans="1:36" s="208" customFormat="1" ht="21.75" customHeight="1" x14ac:dyDescent="0.2">
      <c r="A227" s="209" t="s">
        <v>3422</v>
      </c>
      <c r="B227" s="210" t="s">
        <v>1682</v>
      </c>
      <c r="C227" s="211">
        <v>555466.88</v>
      </c>
      <c r="D227" s="212">
        <v>4</v>
      </c>
      <c r="E227" s="211">
        <v>1666400.64</v>
      </c>
      <c r="F227" s="212">
        <v>12</v>
      </c>
      <c r="G227" s="213"/>
      <c r="H227" s="213"/>
      <c r="I227" s="213"/>
      <c r="J227" s="213"/>
      <c r="K227" s="213"/>
      <c r="L227" s="213"/>
      <c r="M227" s="213"/>
      <c r="N227" s="213"/>
      <c r="O227" s="213"/>
      <c r="P227" s="213"/>
      <c r="Q227" s="213"/>
      <c r="R227" s="213"/>
      <c r="S227" s="213"/>
      <c r="T227" s="213"/>
      <c r="U227" s="213"/>
      <c r="V227" s="213"/>
      <c r="W227" s="213"/>
      <c r="X227" s="213"/>
      <c r="Y227" s="213"/>
      <c r="Z227" s="213"/>
      <c r="AA227" s="213"/>
      <c r="AB227" s="213"/>
      <c r="AC227" s="213"/>
      <c r="AD227" s="213"/>
      <c r="AE227" s="213"/>
      <c r="AF227" s="213"/>
      <c r="AG227" s="213"/>
      <c r="AH227" s="213"/>
      <c r="AI227" s="211">
        <v>2221867.52</v>
      </c>
      <c r="AJ227" s="212">
        <v>16</v>
      </c>
    </row>
    <row r="228" spans="1:36" s="208" customFormat="1" ht="21.75" customHeight="1" x14ac:dyDescent="0.2">
      <c r="A228" s="209" t="s">
        <v>3423</v>
      </c>
      <c r="B228" s="210" t="s">
        <v>1039</v>
      </c>
      <c r="C228" s="213"/>
      <c r="D228" s="213"/>
      <c r="E228" s="213"/>
      <c r="F228" s="213"/>
      <c r="G228" s="211">
        <v>1352128.36</v>
      </c>
      <c r="H228" s="212">
        <v>11</v>
      </c>
      <c r="I228" s="213"/>
      <c r="J228" s="213"/>
      <c r="K228" s="213"/>
      <c r="L228" s="213"/>
      <c r="M228" s="213"/>
      <c r="N228" s="213"/>
      <c r="O228" s="211">
        <v>860445.32</v>
      </c>
      <c r="P228" s="212">
        <v>7</v>
      </c>
      <c r="Q228" s="213"/>
      <c r="R228" s="213"/>
      <c r="S228" s="213"/>
      <c r="T228" s="213"/>
      <c r="U228" s="213"/>
      <c r="V228" s="213"/>
      <c r="W228" s="213"/>
      <c r="X228" s="213"/>
      <c r="Y228" s="213"/>
      <c r="Z228" s="213"/>
      <c r="AA228" s="213"/>
      <c r="AB228" s="213"/>
      <c r="AC228" s="213"/>
      <c r="AD228" s="213"/>
      <c r="AE228" s="213"/>
      <c r="AF228" s="213"/>
      <c r="AG228" s="213"/>
      <c r="AH228" s="213"/>
      <c r="AI228" s="211">
        <v>2212573.6800000002</v>
      </c>
      <c r="AJ228" s="212">
        <v>18</v>
      </c>
    </row>
    <row r="229" spans="1:36" s="208" customFormat="1" ht="11.65" customHeight="1" x14ac:dyDescent="0.2">
      <c r="A229" s="209" t="s">
        <v>3424</v>
      </c>
      <c r="B229" s="210" t="s">
        <v>778</v>
      </c>
      <c r="C229" s="213"/>
      <c r="D229" s="213"/>
      <c r="E229" s="211">
        <v>924774.35</v>
      </c>
      <c r="F229" s="212">
        <v>5</v>
      </c>
      <c r="G229" s="213"/>
      <c r="H229" s="213"/>
      <c r="I229" s="213"/>
      <c r="J229" s="213"/>
      <c r="K229" s="213"/>
      <c r="L229" s="213"/>
      <c r="M229" s="213"/>
      <c r="N229" s="213"/>
      <c r="O229" s="213"/>
      <c r="P229" s="213"/>
      <c r="Q229" s="213"/>
      <c r="R229" s="213"/>
      <c r="S229" s="213"/>
      <c r="T229" s="213"/>
      <c r="U229" s="213"/>
      <c r="V229" s="213"/>
      <c r="W229" s="213"/>
      <c r="X229" s="213"/>
      <c r="Y229" s="213"/>
      <c r="Z229" s="213"/>
      <c r="AA229" s="213"/>
      <c r="AB229" s="213"/>
      <c r="AC229" s="213"/>
      <c r="AD229" s="213"/>
      <c r="AE229" s="213"/>
      <c r="AF229" s="213"/>
      <c r="AG229" s="213"/>
      <c r="AH229" s="213"/>
      <c r="AI229" s="211">
        <v>924774.35</v>
      </c>
      <c r="AJ229" s="212">
        <v>5</v>
      </c>
    </row>
    <row r="230" spans="1:36" s="216" customFormat="1" ht="21.75" customHeight="1" x14ac:dyDescent="0.2">
      <c r="A230" s="392" t="s">
        <v>116</v>
      </c>
      <c r="B230" s="392"/>
      <c r="C230" s="214">
        <v>158863297.81999999</v>
      </c>
      <c r="D230" s="215">
        <v>848</v>
      </c>
      <c r="E230" s="214">
        <v>39430152.090000004</v>
      </c>
      <c r="F230" s="215">
        <v>236</v>
      </c>
      <c r="G230" s="214">
        <v>1450258.05</v>
      </c>
      <c r="H230" s="215">
        <v>12</v>
      </c>
      <c r="I230" s="214">
        <v>36888824.560000002</v>
      </c>
      <c r="J230" s="215">
        <v>518</v>
      </c>
      <c r="K230" s="214">
        <v>9734847.5800000001</v>
      </c>
      <c r="L230" s="215">
        <v>76</v>
      </c>
      <c r="M230" s="214">
        <v>3688454.32</v>
      </c>
      <c r="N230" s="215">
        <v>29</v>
      </c>
      <c r="O230" s="214">
        <v>2161403.87</v>
      </c>
      <c r="P230" s="215">
        <v>18</v>
      </c>
      <c r="Q230" s="214">
        <v>74656023.769999996</v>
      </c>
      <c r="R230" s="215">
        <v>397</v>
      </c>
      <c r="S230" s="214">
        <v>1391717.95</v>
      </c>
      <c r="T230" s="215">
        <v>10</v>
      </c>
      <c r="U230" s="214">
        <v>8901052.7699999996</v>
      </c>
      <c r="V230" s="215">
        <v>31</v>
      </c>
      <c r="W230" s="214">
        <v>38539590.159999996</v>
      </c>
      <c r="X230" s="215">
        <v>192</v>
      </c>
      <c r="Y230" s="214">
        <v>2736719.05</v>
      </c>
      <c r="Z230" s="215">
        <v>19</v>
      </c>
      <c r="AA230" s="214">
        <v>13950185.49</v>
      </c>
      <c r="AB230" s="215">
        <v>51</v>
      </c>
      <c r="AC230" s="214">
        <v>1608521.16</v>
      </c>
      <c r="AD230" s="215">
        <v>12</v>
      </c>
      <c r="AE230" s="214">
        <v>21206606.350000001</v>
      </c>
      <c r="AF230" s="215">
        <v>112</v>
      </c>
      <c r="AG230" s="214">
        <v>24532379.25</v>
      </c>
      <c r="AH230" s="215">
        <v>124</v>
      </c>
      <c r="AI230" s="214">
        <v>439740034.24000001</v>
      </c>
      <c r="AJ230" s="214">
        <v>2685</v>
      </c>
    </row>
  </sheetData>
  <mergeCells count="115">
    <mergeCell ref="A230:B230"/>
    <mergeCell ref="AE1:AJ1"/>
    <mergeCell ref="AE49:AJ49"/>
    <mergeCell ref="AE95:AJ95"/>
    <mergeCell ref="AE138:AJ138"/>
    <mergeCell ref="AE181:AJ181"/>
    <mergeCell ref="W185:X185"/>
    <mergeCell ref="Y185:Z185"/>
    <mergeCell ref="AA185:AB185"/>
    <mergeCell ref="AC185:AD185"/>
    <mergeCell ref="AE185:AF185"/>
    <mergeCell ref="AG185:AH185"/>
    <mergeCell ref="K185:L185"/>
    <mergeCell ref="M185:N185"/>
    <mergeCell ref="O185:P185"/>
    <mergeCell ref="Q185:R185"/>
    <mergeCell ref="S185:T185"/>
    <mergeCell ref="U185:V185"/>
    <mergeCell ref="A185:A187"/>
    <mergeCell ref="B185:B187"/>
    <mergeCell ref="C185:D185"/>
    <mergeCell ref="E185:F185"/>
    <mergeCell ref="G185:H185"/>
    <mergeCell ref="I185:J185"/>
    <mergeCell ref="A180:B180"/>
    <mergeCell ref="B182:AJ182"/>
    <mergeCell ref="A183:AI183"/>
    <mergeCell ref="W142:X142"/>
    <mergeCell ref="Y142:Z142"/>
    <mergeCell ref="AA142:AB142"/>
    <mergeCell ref="AC142:AD142"/>
    <mergeCell ref="AE142:AF142"/>
    <mergeCell ref="AG142:AH142"/>
    <mergeCell ref="K142:L142"/>
    <mergeCell ref="M142:N142"/>
    <mergeCell ref="O142:P142"/>
    <mergeCell ref="Q142:R142"/>
    <mergeCell ref="S142:T142"/>
    <mergeCell ref="U142:V142"/>
    <mergeCell ref="A142:A144"/>
    <mergeCell ref="B142:B144"/>
    <mergeCell ref="C142:D142"/>
    <mergeCell ref="E142:F142"/>
    <mergeCell ref="G142:H142"/>
    <mergeCell ref="I142:J142"/>
    <mergeCell ref="AI185:AJ185"/>
    <mergeCell ref="AI99:AJ99"/>
    <mergeCell ref="A137:B137"/>
    <mergeCell ref="B139:AJ139"/>
    <mergeCell ref="A140:AI140"/>
    <mergeCell ref="W99:X99"/>
    <mergeCell ref="Y99:Z99"/>
    <mergeCell ref="AA99:AB99"/>
    <mergeCell ref="AC99:AD99"/>
    <mergeCell ref="AE99:AF99"/>
    <mergeCell ref="AG99:AH99"/>
    <mergeCell ref="K99:L99"/>
    <mergeCell ref="M99:N99"/>
    <mergeCell ref="O99:P99"/>
    <mergeCell ref="Q99:R99"/>
    <mergeCell ref="S99:T99"/>
    <mergeCell ref="U99:V99"/>
    <mergeCell ref="A99:A101"/>
    <mergeCell ref="B99:B101"/>
    <mergeCell ref="C99:D99"/>
    <mergeCell ref="E99:F99"/>
    <mergeCell ref="G99:H99"/>
    <mergeCell ref="I99:J99"/>
    <mergeCell ref="AI142:AJ142"/>
    <mergeCell ref="AI53:AJ53"/>
    <mergeCell ref="A94:B94"/>
    <mergeCell ref="B96:AJ96"/>
    <mergeCell ref="A97:AI97"/>
    <mergeCell ref="W53:X53"/>
    <mergeCell ref="Y53:Z53"/>
    <mergeCell ref="AA53:AB53"/>
    <mergeCell ref="AC53:AD53"/>
    <mergeCell ref="AE53:AF53"/>
    <mergeCell ref="AG53:AH53"/>
    <mergeCell ref="K53:L53"/>
    <mergeCell ref="M53:N53"/>
    <mergeCell ref="O53:P53"/>
    <mergeCell ref="Q53:R53"/>
    <mergeCell ref="S53:T53"/>
    <mergeCell ref="U53:V53"/>
    <mergeCell ref="A53:A55"/>
    <mergeCell ref="B53:B55"/>
    <mergeCell ref="C53:D53"/>
    <mergeCell ref="E53:F53"/>
    <mergeCell ref="G53:H53"/>
    <mergeCell ref="I53:J53"/>
    <mergeCell ref="A48:B48"/>
    <mergeCell ref="B50:AJ50"/>
    <mergeCell ref="A51:AI51"/>
    <mergeCell ref="W5:X5"/>
    <mergeCell ref="Y5:Z5"/>
    <mergeCell ref="AA5:AB5"/>
    <mergeCell ref="AC5:AD5"/>
    <mergeCell ref="AE5:AF5"/>
    <mergeCell ref="AG5:AH5"/>
    <mergeCell ref="K5:L5"/>
    <mergeCell ref="M5:N5"/>
    <mergeCell ref="O5:P5"/>
    <mergeCell ref="Q5:R5"/>
    <mergeCell ref="S5:T5"/>
    <mergeCell ref="U5:V5"/>
    <mergeCell ref="B2:AJ2"/>
    <mergeCell ref="A3:AI3"/>
    <mergeCell ref="A5:A7"/>
    <mergeCell ref="B5:B7"/>
    <mergeCell ref="C5:D5"/>
    <mergeCell ref="E5:F5"/>
    <mergeCell ref="G5:H5"/>
    <mergeCell ref="I5:J5"/>
    <mergeCell ref="AI5:AJ5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4" manualBreakCount="4">
    <brk id="48" max="16383" man="1"/>
    <brk id="94" max="16383" man="1"/>
    <brk id="137" max="16383" man="1"/>
    <brk id="180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topLeftCell="A7" zoomScale="130" zoomScaleNormal="100" zoomScaleSheetLayoutView="130" workbookViewId="0">
      <selection activeCell="J18" sqref="J18"/>
    </sheetView>
  </sheetViews>
  <sheetFormatPr defaultRowHeight="11.25" x14ac:dyDescent="0.2"/>
  <cols>
    <col min="1" max="1" width="10.33203125" style="242" customWidth="1"/>
    <col min="2" max="2" width="14.83203125" style="242" customWidth="1"/>
    <col min="3" max="3" width="20.5" style="242" customWidth="1"/>
    <col min="4" max="4" width="15" style="242" customWidth="1"/>
    <col min="5" max="5" width="15.83203125" style="242" customWidth="1"/>
    <col min="6" max="16384" width="9.33203125" style="242"/>
  </cols>
  <sheetData>
    <row r="1" spans="1:6" ht="50.25" customHeight="1" x14ac:dyDescent="0.2">
      <c r="D1" s="524" t="s">
        <v>3496</v>
      </c>
      <c r="E1" s="525"/>
    </row>
    <row r="2" spans="1:6" ht="9.75" customHeight="1" x14ac:dyDescent="0.2"/>
    <row r="3" spans="1:6" ht="15" x14ac:dyDescent="0.2">
      <c r="A3" s="238" t="s">
        <v>3453</v>
      </c>
      <c r="B3" s="534" t="s">
        <v>3493</v>
      </c>
      <c r="C3" s="534"/>
      <c r="D3" s="261" t="s">
        <v>3455</v>
      </c>
      <c r="E3" s="240" t="s">
        <v>3456</v>
      </c>
      <c r="F3" s="241"/>
    </row>
    <row r="4" spans="1:6" ht="15" x14ac:dyDescent="0.2">
      <c r="A4" s="534" t="s">
        <v>3494</v>
      </c>
      <c r="B4" s="534"/>
      <c r="C4" s="534"/>
      <c r="D4" s="534"/>
      <c r="E4" s="534"/>
      <c r="F4" s="241"/>
    </row>
    <row r="5" spans="1:6" ht="15" x14ac:dyDescent="0.2">
      <c r="A5" s="534" t="s">
        <v>3458</v>
      </c>
      <c r="B5" s="534"/>
      <c r="C5" s="534"/>
      <c r="D5" s="534"/>
      <c r="E5" s="534"/>
      <c r="F5" s="241"/>
    </row>
    <row r="6" spans="1:6" ht="15" x14ac:dyDescent="0.2">
      <c r="A6" s="240"/>
      <c r="B6" s="240"/>
      <c r="C6" s="240"/>
      <c r="D6" s="240"/>
      <c r="E6" s="240"/>
      <c r="F6" s="241"/>
    </row>
    <row r="7" spans="1:6" ht="49.5" customHeight="1" x14ac:dyDescent="0.2">
      <c r="A7" s="534" t="s">
        <v>3495</v>
      </c>
      <c r="B7" s="534"/>
      <c r="C7" s="534"/>
      <c r="D7" s="534"/>
      <c r="E7" s="534"/>
      <c r="F7" s="241"/>
    </row>
    <row r="8" spans="1:6" ht="15" x14ac:dyDescent="0.2">
      <c r="A8" s="240"/>
      <c r="B8" s="240"/>
      <c r="C8" s="240"/>
      <c r="D8" s="240"/>
      <c r="E8" s="240"/>
      <c r="F8" s="241"/>
    </row>
    <row r="9" spans="1:6" ht="15" x14ac:dyDescent="0.2">
      <c r="A9" s="529" t="s">
        <v>3460</v>
      </c>
      <c r="B9" s="529"/>
      <c r="C9" s="530" t="s">
        <v>3498</v>
      </c>
      <c r="D9" s="530"/>
      <c r="E9" s="530"/>
      <c r="F9" s="241"/>
    </row>
    <row r="10" spans="1:6" ht="15" x14ac:dyDescent="0.2">
      <c r="A10" s="529"/>
      <c r="B10" s="529"/>
      <c r="C10" s="531"/>
      <c r="D10" s="531"/>
      <c r="E10" s="531"/>
      <c r="F10" s="241"/>
    </row>
    <row r="11" spans="1:6" ht="15" x14ac:dyDescent="0.2">
      <c r="A11" s="240"/>
      <c r="B11" s="240"/>
      <c r="C11" s="528" t="s">
        <v>3461</v>
      </c>
      <c r="D11" s="528"/>
      <c r="E11" s="244"/>
      <c r="F11" s="241"/>
    </row>
    <row r="12" spans="1:6" ht="15" x14ac:dyDescent="0.2">
      <c r="A12" s="240"/>
      <c r="B12" s="240"/>
      <c r="C12" s="240"/>
      <c r="D12" s="240"/>
      <c r="E12" s="240"/>
      <c r="F12" s="241"/>
    </row>
    <row r="13" spans="1:6" ht="15" x14ac:dyDescent="0.2">
      <c r="A13" s="529" t="s">
        <v>3462</v>
      </c>
      <c r="B13" s="529"/>
      <c r="C13" s="530" t="s">
        <v>3497</v>
      </c>
      <c r="D13" s="530"/>
      <c r="E13" s="530"/>
      <c r="F13" s="241"/>
    </row>
    <row r="14" spans="1:6" ht="15" x14ac:dyDescent="0.2">
      <c r="A14" s="529"/>
      <c r="B14" s="529"/>
      <c r="C14" s="531"/>
      <c r="D14" s="531"/>
      <c r="E14" s="531"/>
      <c r="F14" s="241"/>
    </row>
    <row r="15" spans="1:6" ht="15" x14ac:dyDescent="0.2">
      <c r="A15" s="240"/>
      <c r="B15" s="240"/>
      <c r="C15" s="528" t="s">
        <v>3463</v>
      </c>
      <c r="D15" s="528"/>
      <c r="E15" s="244"/>
      <c r="F15" s="241"/>
    </row>
    <row r="16" spans="1:6" ht="15" x14ac:dyDescent="0.2">
      <c r="A16" s="240"/>
      <c r="B16" s="240"/>
      <c r="C16" s="240"/>
      <c r="D16" s="240"/>
      <c r="E16" s="240"/>
      <c r="F16" s="241"/>
    </row>
    <row r="17" spans="1:6" ht="25.5" x14ac:dyDescent="0.2">
      <c r="A17" s="532" t="s">
        <v>3464</v>
      </c>
      <c r="B17" s="532"/>
      <c r="C17" s="532"/>
      <c r="D17" s="532"/>
      <c r="E17" s="245" t="s">
        <v>3465</v>
      </c>
      <c r="F17" s="241"/>
    </row>
    <row r="18" spans="1:6" ht="27" customHeight="1" x14ac:dyDescent="0.2">
      <c r="A18" s="533" t="s">
        <v>3466</v>
      </c>
      <c r="B18" s="533"/>
      <c r="C18" s="533"/>
      <c r="D18" s="533"/>
      <c r="E18" s="260">
        <v>37052</v>
      </c>
      <c r="F18" s="241"/>
    </row>
    <row r="19" spans="1:6" ht="15" x14ac:dyDescent="0.2">
      <c r="A19" s="526" t="s">
        <v>116</v>
      </c>
      <c r="B19" s="526"/>
      <c r="C19" s="526"/>
      <c r="D19" s="526"/>
      <c r="E19" s="262">
        <f>E18</f>
        <v>37052</v>
      </c>
      <c r="F19" s="241"/>
    </row>
    <row r="20" spans="1:6" ht="15" x14ac:dyDescent="0.2">
      <c r="A20" s="240"/>
      <c r="B20" s="240"/>
      <c r="C20" s="240"/>
      <c r="D20" s="240"/>
      <c r="E20" s="240"/>
      <c r="F20" s="241"/>
    </row>
    <row r="21" spans="1:6" ht="15.75" thickBot="1" x14ac:dyDescent="0.25">
      <c r="A21" s="522" t="s">
        <v>3468</v>
      </c>
      <c r="B21" s="522"/>
      <c r="C21" s="527" t="s">
        <v>3512</v>
      </c>
      <c r="D21" s="527"/>
      <c r="E21" s="240"/>
      <c r="F21" s="241"/>
    </row>
    <row r="22" spans="1:6" ht="15.75" thickBot="1" x14ac:dyDescent="0.25">
      <c r="A22" s="240"/>
      <c r="B22" s="240"/>
      <c r="C22" s="523" t="s">
        <v>3469</v>
      </c>
      <c r="D22" s="523"/>
      <c r="E22" s="523"/>
      <c r="F22" s="241"/>
    </row>
    <row r="23" spans="1:6" ht="15" x14ac:dyDescent="0.2">
      <c r="A23" s="240"/>
      <c r="B23" s="240"/>
      <c r="C23" s="240"/>
      <c r="D23" s="240"/>
      <c r="E23" s="240"/>
      <c r="F23" s="241"/>
    </row>
    <row r="24" spans="1:6" ht="15.75" thickBot="1" x14ac:dyDescent="0.25">
      <c r="A24" s="522" t="s">
        <v>3470</v>
      </c>
      <c r="B24" s="522"/>
      <c r="C24" s="523"/>
      <c r="D24" s="523"/>
      <c r="E24" s="240"/>
      <c r="F24" s="241"/>
    </row>
    <row r="25" spans="1:6" ht="15" x14ac:dyDescent="0.2">
      <c r="A25" s="240"/>
      <c r="B25" s="240"/>
      <c r="C25" s="240"/>
      <c r="D25" s="240"/>
      <c r="E25" s="240"/>
      <c r="F25" s="241"/>
    </row>
    <row r="26" spans="1:6" ht="15.75" thickBot="1" x14ac:dyDescent="0.25">
      <c r="A26" s="522" t="s">
        <v>3471</v>
      </c>
      <c r="B26" s="522"/>
      <c r="C26" s="523"/>
      <c r="D26" s="523"/>
      <c r="E26" s="240"/>
      <c r="F26" s="241"/>
    </row>
    <row r="27" spans="1:6" ht="15" x14ac:dyDescent="0.2">
      <c r="A27" s="240"/>
      <c r="B27" s="240"/>
      <c r="C27" s="240"/>
      <c r="D27" s="240"/>
      <c r="E27" s="240"/>
      <c r="F27" s="241"/>
    </row>
    <row r="28" spans="1:6" ht="15" x14ac:dyDescent="0.2">
      <c r="A28" s="240"/>
      <c r="B28" s="240" t="s">
        <v>3472</v>
      </c>
      <c r="C28" s="240"/>
      <c r="D28" s="240"/>
      <c r="E28" s="240"/>
      <c r="F28" s="241"/>
    </row>
    <row r="29" spans="1:6" ht="15" x14ac:dyDescent="0.2">
      <c r="A29" s="240"/>
      <c r="B29" s="240"/>
      <c r="C29" s="240"/>
      <c r="D29" s="240"/>
      <c r="E29" s="240"/>
      <c r="F29" s="241"/>
    </row>
    <row r="30" spans="1:6" ht="26.25" thickBot="1" x14ac:dyDescent="0.25">
      <c r="A30" s="240" t="s">
        <v>3473</v>
      </c>
      <c r="B30" s="240"/>
      <c r="C30" s="246"/>
      <c r="D30" s="246"/>
      <c r="E30" s="240"/>
      <c r="F30" s="241"/>
    </row>
    <row r="31" spans="1:6" ht="15.75" thickBot="1" x14ac:dyDescent="0.25">
      <c r="A31" s="522" t="s">
        <v>3474</v>
      </c>
      <c r="B31" s="522"/>
      <c r="C31" s="246"/>
      <c r="D31" s="246"/>
      <c r="E31" s="240"/>
      <c r="F31" s="241"/>
    </row>
    <row r="32" spans="1:6" ht="15.75" x14ac:dyDescent="0.2">
      <c r="A32" s="243"/>
    </row>
  </sheetData>
  <mergeCells count="22">
    <mergeCell ref="B3:C3"/>
    <mergeCell ref="A4:E4"/>
    <mergeCell ref="A5:E5"/>
    <mergeCell ref="A7:E7"/>
    <mergeCell ref="A9:B10"/>
    <mergeCell ref="C9:E10"/>
    <mergeCell ref="A26:B26"/>
    <mergeCell ref="C26:D26"/>
    <mergeCell ref="A31:B31"/>
    <mergeCell ref="D1:E1"/>
    <mergeCell ref="A19:D19"/>
    <mergeCell ref="A21:B21"/>
    <mergeCell ref="C21:D21"/>
    <mergeCell ref="C22:E22"/>
    <mergeCell ref="A24:B24"/>
    <mergeCell ref="C24:D24"/>
    <mergeCell ref="C11:D11"/>
    <mergeCell ref="A13:B14"/>
    <mergeCell ref="C13:E14"/>
    <mergeCell ref="C15:D15"/>
    <mergeCell ref="A17:D17"/>
    <mergeCell ref="A18:D18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7"/>
  <sheetViews>
    <sheetView view="pageBreakPreview" zoomScale="120" zoomScaleNormal="120" zoomScaleSheetLayoutView="120" workbookViewId="0">
      <pane xSplit="2" ySplit="5" topLeftCell="C13" activePane="bottomRight" state="frozen"/>
      <selection pane="topRight" activeCell="C1" sqref="C1"/>
      <selection pane="bottomLeft" activeCell="A6" sqref="A6"/>
      <selection pane="bottomRight" activeCell="N20" sqref="N20"/>
    </sheetView>
  </sheetViews>
  <sheetFormatPr defaultRowHeight="11.25" x14ac:dyDescent="0.2"/>
  <cols>
    <col min="1" max="1" width="13.6640625" customWidth="1"/>
    <col min="2" max="2" width="13.33203125" customWidth="1"/>
    <col min="3" max="4" width="10.5" customWidth="1"/>
    <col min="5" max="5" width="13.1640625" customWidth="1"/>
    <col min="6" max="6" width="10.5" customWidth="1"/>
    <col min="7" max="7" width="13.33203125" customWidth="1"/>
    <col min="8" max="8" width="10.5" customWidth="1"/>
    <col min="9" max="9" width="13.1640625" customWidth="1"/>
    <col min="10" max="10" width="10.5" customWidth="1"/>
    <col min="11" max="11" width="13.83203125" customWidth="1"/>
    <col min="12" max="12" width="10.5" customWidth="1"/>
    <col min="13" max="13" width="12.5" customWidth="1"/>
    <col min="14" max="14" width="14.6640625" customWidth="1"/>
    <col min="15" max="15" width="13.1640625" customWidth="1"/>
    <col min="16" max="16" width="10.5" customWidth="1"/>
    <col min="17" max="17" width="13.83203125" customWidth="1"/>
    <col min="18" max="18" width="10.5" customWidth="1"/>
    <col min="19" max="19" width="12.5" customWidth="1"/>
    <col min="20" max="20" width="14.6640625" customWidth="1"/>
    <col min="21" max="28" width="10.6640625" hidden="1" customWidth="1"/>
    <col min="29" max="29" width="10.6640625" customWidth="1"/>
    <col min="30" max="47" width="10.6640625" hidden="1" customWidth="1"/>
    <col min="48" max="256" width="10.6640625" customWidth="1"/>
    <col min="257" max="257" width="13.6640625" customWidth="1"/>
    <col min="258" max="258" width="13.33203125" customWidth="1"/>
    <col min="259" max="260" width="10.5" customWidth="1"/>
    <col min="261" max="261" width="13.1640625" customWidth="1"/>
    <col min="262" max="262" width="10.5" customWidth="1"/>
    <col min="263" max="263" width="13.33203125" customWidth="1"/>
    <col min="264" max="264" width="10.5" customWidth="1"/>
    <col min="265" max="265" width="13.1640625" customWidth="1"/>
    <col min="266" max="266" width="10.5" customWidth="1"/>
    <col min="267" max="267" width="13.83203125" customWidth="1"/>
    <col min="268" max="268" width="10.5" customWidth="1"/>
    <col min="269" max="269" width="12.5" customWidth="1"/>
    <col min="270" max="270" width="14.6640625" customWidth="1"/>
    <col min="271" max="271" width="13.1640625" customWidth="1"/>
    <col min="272" max="272" width="10.5" customWidth="1"/>
    <col min="273" max="273" width="13.83203125" customWidth="1"/>
    <col min="274" max="274" width="10.5" customWidth="1"/>
    <col min="275" max="275" width="12.5" customWidth="1"/>
    <col min="276" max="276" width="14.6640625" customWidth="1"/>
    <col min="277" max="284" width="0" hidden="1" customWidth="1"/>
    <col min="285" max="512" width="10.6640625" customWidth="1"/>
    <col min="513" max="513" width="13.6640625" customWidth="1"/>
    <col min="514" max="514" width="13.33203125" customWidth="1"/>
    <col min="515" max="516" width="10.5" customWidth="1"/>
    <col min="517" max="517" width="13.1640625" customWidth="1"/>
    <col min="518" max="518" width="10.5" customWidth="1"/>
    <col min="519" max="519" width="13.33203125" customWidth="1"/>
    <col min="520" max="520" width="10.5" customWidth="1"/>
    <col min="521" max="521" width="13.1640625" customWidth="1"/>
    <col min="522" max="522" width="10.5" customWidth="1"/>
    <col min="523" max="523" width="13.83203125" customWidth="1"/>
    <col min="524" max="524" width="10.5" customWidth="1"/>
    <col min="525" max="525" width="12.5" customWidth="1"/>
    <col min="526" max="526" width="14.6640625" customWidth="1"/>
    <col min="527" max="527" width="13.1640625" customWidth="1"/>
    <col min="528" max="528" width="10.5" customWidth="1"/>
    <col min="529" max="529" width="13.83203125" customWidth="1"/>
    <col min="530" max="530" width="10.5" customWidth="1"/>
    <col min="531" max="531" width="12.5" customWidth="1"/>
    <col min="532" max="532" width="14.6640625" customWidth="1"/>
    <col min="533" max="540" width="0" hidden="1" customWidth="1"/>
    <col min="541" max="768" width="10.6640625" customWidth="1"/>
    <col min="769" max="769" width="13.6640625" customWidth="1"/>
    <col min="770" max="770" width="13.33203125" customWidth="1"/>
    <col min="771" max="772" width="10.5" customWidth="1"/>
    <col min="773" max="773" width="13.1640625" customWidth="1"/>
    <col min="774" max="774" width="10.5" customWidth="1"/>
    <col min="775" max="775" width="13.33203125" customWidth="1"/>
    <col min="776" max="776" width="10.5" customWidth="1"/>
    <col min="777" max="777" width="13.1640625" customWidth="1"/>
    <col min="778" max="778" width="10.5" customWidth="1"/>
    <col min="779" max="779" width="13.83203125" customWidth="1"/>
    <col min="780" max="780" width="10.5" customWidth="1"/>
    <col min="781" max="781" width="12.5" customWidth="1"/>
    <col min="782" max="782" width="14.6640625" customWidth="1"/>
    <col min="783" max="783" width="13.1640625" customWidth="1"/>
    <col min="784" max="784" width="10.5" customWidth="1"/>
    <col min="785" max="785" width="13.83203125" customWidth="1"/>
    <col min="786" max="786" width="10.5" customWidth="1"/>
    <col min="787" max="787" width="12.5" customWidth="1"/>
    <col min="788" max="788" width="14.6640625" customWidth="1"/>
    <col min="789" max="796" width="0" hidden="1" customWidth="1"/>
    <col min="797" max="1024" width="10.6640625" customWidth="1"/>
    <col min="1025" max="1025" width="13.6640625" customWidth="1"/>
    <col min="1026" max="1026" width="13.33203125" customWidth="1"/>
    <col min="1027" max="1028" width="10.5" customWidth="1"/>
    <col min="1029" max="1029" width="13.1640625" customWidth="1"/>
    <col min="1030" max="1030" width="10.5" customWidth="1"/>
    <col min="1031" max="1031" width="13.33203125" customWidth="1"/>
    <col min="1032" max="1032" width="10.5" customWidth="1"/>
    <col min="1033" max="1033" width="13.1640625" customWidth="1"/>
    <col min="1034" max="1034" width="10.5" customWidth="1"/>
    <col min="1035" max="1035" width="13.83203125" customWidth="1"/>
    <col min="1036" max="1036" width="10.5" customWidth="1"/>
    <col min="1037" max="1037" width="12.5" customWidth="1"/>
    <col min="1038" max="1038" width="14.6640625" customWidth="1"/>
    <col min="1039" max="1039" width="13.1640625" customWidth="1"/>
    <col min="1040" max="1040" width="10.5" customWidth="1"/>
    <col min="1041" max="1041" width="13.83203125" customWidth="1"/>
    <col min="1042" max="1042" width="10.5" customWidth="1"/>
    <col min="1043" max="1043" width="12.5" customWidth="1"/>
    <col min="1044" max="1044" width="14.6640625" customWidth="1"/>
    <col min="1045" max="1052" width="0" hidden="1" customWidth="1"/>
    <col min="1053" max="1280" width="10.6640625" customWidth="1"/>
    <col min="1281" max="1281" width="13.6640625" customWidth="1"/>
    <col min="1282" max="1282" width="13.33203125" customWidth="1"/>
    <col min="1283" max="1284" width="10.5" customWidth="1"/>
    <col min="1285" max="1285" width="13.1640625" customWidth="1"/>
    <col min="1286" max="1286" width="10.5" customWidth="1"/>
    <col min="1287" max="1287" width="13.33203125" customWidth="1"/>
    <col min="1288" max="1288" width="10.5" customWidth="1"/>
    <col min="1289" max="1289" width="13.1640625" customWidth="1"/>
    <col min="1290" max="1290" width="10.5" customWidth="1"/>
    <col min="1291" max="1291" width="13.83203125" customWidth="1"/>
    <col min="1292" max="1292" width="10.5" customWidth="1"/>
    <col min="1293" max="1293" width="12.5" customWidth="1"/>
    <col min="1294" max="1294" width="14.6640625" customWidth="1"/>
    <col min="1295" max="1295" width="13.1640625" customWidth="1"/>
    <col min="1296" max="1296" width="10.5" customWidth="1"/>
    <col min="1297" max="1297" width="13.83203125" customWidth="1"/>
    <col min="1298" max="1298" width="10.5" customWidth="1"/>
    <col min="1299" max="1299" width="12.5" customWidth="1"/>
    <col min="1300" max="1300" width="14.6640625" customWidth="1"/>
    <col min="1301" max="1308" width="0" hidden="1" customWidth="1"/>
    <col min="1309" max="1536" width="10.6640625" customWidth="1"/>
    <col min="1537" max="1537" width="13.6640625" customWidth="1"/>
    <col min="1538" max="1538" width="13.33203125" customWidth="1"/>
    <col min="1539" max="1540" width="10.5" customWidth="1"/>
    <col min="1541" max="1541" width="13.1640625" customWidth="1"/>
    <col min="1542" max="1542" width="10.5" customWidth="1"/>
    <col min="1543" max="1543" width="13.33203125" customWidth="1"/>
    <col min="1544" max="1544" width="10.5" customWidth="1"/>
    <col min="1545" max="1545" width="13.1640625" customWidth="1"/>
    <col min="1546" max="1546" width="10.5" customWidth="1"/>
    <col min="1547" max="1547" width="13.83203125" customWidth="1"/>
    <col min="1548" max="1548" width="10.5" customWidth="1"/>
    <col min="1549" max="1549" width="12.5" customWidth="1"/>
    <col min="1550" max="1550" width="14.6640625" customWidth="1"/>
    <col min="1551" max="1551" width="13.1640625" customWidth="1"/>
    <col min="1552" max="1552" width="10.5" customWidth="1"/>
    <col min="1553" max="1553" width="13.83203125" customWidth="1"/>
    <col min="1554" max="1554" width="10.5" customWidth="1"/>
    <col min="1555" max="1555" width="12.5" customWidth="1"/>
    <col min="1556" max="1556" width="14.6640625" customWidth="1"/>
    <col min="1557" max="1564" width="0" hidden="1" customWidth="1"/>
    <col min="1565" max="1792" width="10.6640625" customWidth="1"/>
    <col min="1793" max="1793" width="13.6640625" customWidth="1"/>
    <col min="1794" max="1794" width="13.33203125" customWidth="1"/>
    <col min="1795" max="1796" width="10.5" customWidth="1"/>
    <col min="1797" max="1797" width="13.1640625" customWidth="1"/>
    <col min="1798" max="1798" width="10.5" customWidth="1"/>
    <col min="1799" max="1799" width="13.33203125" customWidth="1"/>
    <col min="1800" max="1800" width="10.5" customWidth="1"/>
    <col min="1801" max="1801" width="13.1640625" customWidth="1"/>
    <col min="1802" max="1802" width="10.5" customWidth="1"/>
    <col min="1803" max="1803" width="13.83203125" customWidth="1"/>
    <col min="1804" max="1804" width="10.5" customWidth="1"/>
    <col min="1805" max="1805" width="12.5" customWidth="1"/>
    <col min="1806" max="1806" width="14.6640625" customWidth="1"/>
    <col min="1807" max="1807" width="13.1640625" customWidth="1"/>
    <col min="1808" max="1808" width="10.5" customWidth="1"/>
    <col min="1809" max="1809" width="13.83203125" customWidth="1"/>
    <col min="1810" max="1810" width="10.5" customWidth="1"/>
    <col min="1811" max="1811" width="12.5" customWidth="1"/>
    <col min="1812" max="1812" width="14.6640625" customWidth="1"/>
    <col min="1813" max="1820" width="0" hidden="1" customWidth="1"/>
    <col min="1821" max="2048" width="10.6640625" customWidth="1"/>
    <col min="2049" max="2049" width="13.6640625" customWidth="1"/>
    <col min="2050" max="2050" width="13.33203125" customWidth="1"/>
    <col min="2051" max="2052" width="10.5" customWidth="1"/>
    <col min="2053" max="2053" width="13.1640625" customWidth="1"/>
    <col min="2054" max="2054" width="10.5" customWidth="1"/>
    <col min="2055" max="2055" width="13.33203125" customWidth="1"/>
    <col min="2056" max="2056" width="10.5" customWidth="1"/>
    <col min="2057" max="2057" width="13.1640625" customWidth="1"/>
    <col min="2058" max="2058" width="10.5" customWidth="1"/>
    <col min="2059" max="2059" width="13.83203125" customWidth="1"/>
    <col min="2060" max="2060" width="10.5" customWidth="1"/>
    <col min="2061" max="2061" width="12.5" customWidth="1"/>
    <col min="2062" max="2062" width="14.6640625" customWidth="1"/>
    <col min="2063" max="2063" width="13.1640625" customWidth="1"/>
    <col min="2064" max="2064" width="10.5" customWidth="1"/>
    <col min="2065" max="2065" width="13.83203125" customWidth="1"/>
    <col min="2066" max="2066" width="10.5" customWidth="1"/>
    <col min="2067" max="2067" width="12.5" customWidth="1"/>
    <col min="2068" max="2068" width="14.6640625" customWidth="1"/>
    <col min="2069" max="2076" width="0" hidden="1" customWidth="1"/>
    <col min="2077" max="2304" width="10.6640625" customWidth="1"/>
    <col min="2305" max="2305" width="13.6640625" customWidth="1"/>
    <col min="2306" max="2306" width="13.33203125" customWidth="1"/>
    <col min="2307" max="2308" width="10.5" customWidth="1"/>
    <col min="2309" max="2309" width="13.1640625" customWidth="1"/>
    <col min="2310" max="2310" width="10.5" customWidth="1"/>
    <col min="2311" max="2311" width="13.33203125" customWidth="1"/>
    <col min="2312" max="2312" width="10.5" customWidth="1"/>
    <col min="2313" max="2313" width="13.1640625" customWidth="1"/>
    <col min="2314" max="2314" width="10.5" customWidth="1"/>
    <col min="2315" max="2315" width="13.83203125" customWidth="1"/>
    <col min="2316" max="2316" width="10.5" customWidth="1"/>
    <col min="2317" max="2317" width="12.5" customWidth="1"/>
    <col min="2318" max="2318" width="14.6640625" customWidth="1"/>
    <col min="2319" max="2319" width="13.1640625" customWidth="1"/>
    <col min="2320" max="2320" width="10.5" customWidth="1"/>
    <col min="2321" max="2321" width="13.83203125" customWidth="1"/>
    <col min="2322" max="2322" width="10.5" customWidth="1"/>
    <col min="2323" max="2323" width="12.5" customWidth="1"/>
    <col min="2324" max="2324" width="14.6640625" customWidth="1"/>
    <col min="2325" max="2332" width="0" hidden="1" customWidth="1"/>
    <col min="2333" max="2560" width="10.6640625" customWidth="1"/>
    <col min="2561" max="2561" width="13.6640625" customWidth="1"/>
    <col min="2562" max="2562" width="13.33203125" customWidth="1"/>
    <col min="2563" max="2564" width="10.5" customWidth="1"/>
    <col min="2565" max="2565" width="13.1640625" customWidth="1"/>
    <col min="2566" max="2566" width="10.5" customWidth="1"/>
    <col min="2567" max="2567" width="13.33203125" customWidth="1"/>
    <col min="2568" max="2568" width="10.5" customWidth="1"/>
    <col min="2569" max="2569" width="13.1640625" customWidth="1"/>
    <col min="2570" max="2570" width="10.5" customWidth="1"/>
    <col min="2571" max="2571" width="13.83203125" customWidth="1"/>
    <col min="2572" max="2572" width="10.5" customWidth="1"/>
    <col min="2573" max="2573" width="12.5" customWidth="1"/>
    <col min="2574" max="2574" width="14.6640625" customWidth="1"/>
    <col min="2575" max="2575" width="13.1640625" customWidth="1"/>
    <col min="2576" max="2576" width="10.5" customWidth="1"/>
    <col min="2577" max="2577" width="13.83203125" customWidth="1"/>
    <col min="2578" max="2578" width="10.5" customWidth="1"/>
    <col min="2579" max="2579" width="12.5" customWidth="1"/>
    <col min="2580" max="2580" width="14.6640625" customWidth="1"/>
    <col min="2581" max="2588" width="0" hidden="1" customWidth="1"/>
    <col min="2589" max="2816" width="10.6640625" customWidth="1"/>
    <col min="2817" max="2817" width="13.6640625" customWidth="1"/>
    <col min="2818" max="2818" width="13.33203125" customWidth="1"/>
    <col min="2819" max="2820" width="10.5" customWidth="1"/>
    <col min="2821" max="2821" width="13.1640625" customWidth="1"/>
    <col min="2822" max="2822" width="10.5" customWidth="1"/>
    <col min="2823" max="2823" width="13.33203125" customWidth="1"/>
    <col min="2824" max="2824" width="10.5" customWidth="1"/>
    <col min="2825" max="2825" width="13.1640625" customWidth="1"/>
    <col min="2826" max="2826" width="10.5" customWidth="1"/>
    <col min="2827" max="2827" width="13.83203125" customWidth="1"/>
    <col min="2828" max="2828" width="10.5" customWidth="1"/>
    <col min="2829" max="2829" width="12.5" customWidth="1"/>
    <col min="2830" max="2830" width="14.6640625" customWidth="1"/>
    <col min="2831" max="2831" width="13.1640625" customWidth="1"/>
    <col min="2832" max="2832" width="10.5" customWidth="1"/>
    <col min="2833" max="2833" width="13.83203125" customWidth="1"/>
    <col min="2834" max="2834" width="10.5" customWidth="1"/>
    <col min="2835" max="2835" width="12.5" customWidth="1"/>
    <col min="2836" max="2836" width="14.6640625" customWidth="1"/>
    <col min="2837" max="2844" width="0" hidden="1" customWidth="1"/>
    <col min="2845" max="3072" width="10.6640625" customWidth="1"/>
    <col min="3073" max="3073" width="13.6640625" customWidth="1"/>
    <col min="3074" max="3074" width="13.33203125" customWidth="1"/>
    <col min="3075" max="3076" width="10.5" customWidth="1"/>
    <col min="3077" max="3077" width="13.1640625" customWidth="1"/>
    <col min="3078" max="3078" width="10.5" customWidth="1"/>
    <col min="3079" max="3079" width="13.33203125" customWidth="1"/>
    <col min="3080" max="3080" width="10.5" customWidth="1"/>
    <col min="3081" max="3081" width="13.1640625" customWidth="1"/>
    <col min="3082" max="3082" width="10.5" customWidth="1"/>
    <col min="3083" max="3083" width="13.83203125" customWidth="1"/>
    <col min="3084" max="3084" width="10.5" customWidth="1"/>
    <col min="3085" max="3085" width="12.5" customWidth="1"/>
    <col min="3086" max="3086" width="14.6640625" customWidth="1"/>
    <col min="3087" max="3087" width="13.1640625" customWidth="1"/>
    <col min="3088" max="3088" width="10.5" customWidth="1"/>
    <col min="3089" max="3089" width="13.83203125" customWidth="1"/>
    <col min="3090" max="3090" width="10.5" customWidth="1"/>
    <col min="3091" max="3091" width="12.5" customWidth="1"/>
    <col min="3092" max="3092" width="14.6640625" customWidth="1"/>
    <col min="3093" max="3100" width="0" hidden="1" customWidth="1"/>
    <col min="3101" max="3328" width="10.6640625" customWidth="1"/>
    <col min="3329" max="3329" width="13.6640625" customWidth="1"/>
    <col min="3330" max="3330" width="13.33203125" customWidth="1"/>
    <col min="3331" max="3332" width="10.5" customWidth="1"/>
    <col min="3333" max="3333" width="13.1640625" customWidth="1"/>
    <col min="3334" max="3334" width="10.5" customWidth="1"/>
    <col min="3335" max="3335" width="13.33203125" customWidth="1"/>
    <col min="3336" max="3336" width="10.5" customWidth="1"/>
    <col min="3337" max="3337" width="13.1640625" customWidth="1"/>
    <col min="3338" max="3338" width="10.5" customWidth="1"/>
    <col min="3339" max="3339" width="13.83203125" customWidth="1"/>
    <col min="3340" max="3340" width="10.5" customWidth="1"/>
    <col min="3341" max="3341" width="12.5" customWidth="1"/>
    <col min="3342" max="3342" width="14.6640625" customWidth="1"/>
    <col min="3343" max="3343" width="13.1640625" customWidth="1"/>
    <col min="3344" max="3344" width="10.5" customWidth="1"/>
    <col min="3345" max="3345" width="13.83203125" customWidth="1"/>
    <col min="3346" max="3346" width="10.5" customWidth="1"/>
    <col min="3347" max="3347" width="12.5" customWidth="1"/>
    <col min="3348" max="3348" width="14.6640625" customWidth="1"/>
    <col min="3349" max="3356" width="0" hidden="1" customWidth="1"/>
    <col min="3357" max="3584" width="10.6640625" customWidth="1"/>
    <col min="3585" max="3585" width="13.6640625" customWidth="1"/>
    <col min="3586" max="3586" width="13.33203125" customWidth="1"/>
    <col min="3587" max="3588" width="10.5" customWidth="1"/>
    <col min="3589" max="3589" width="13.1640625" customWidth="1"/>
    <col min="3590" max="3590" width="10.5" customWidth="1"/>
    <col min="3591" max="3591" width="13.33203125" customWidth="1"/>
    <col min="3592" max="3592" width="10.5" customWidth="1"/>
    <col min="3593" max="3593" width="13.1640625" customWidth="1"/>
    <col min="3594" max="3594" width="10.5" customWidth="1"/>
    <col min="3595" max="3595" width="13.83203125" customWidth="1"/>
    <col min="3596" max="3596" width="10.5" customWidth="1"/>
    <col min="3597" max="3597" width="12.5" customWidth="1"/>
    <col min="3598" max="3598" width="14.6640625" customWidth="1"/>
    <col min="3599" max="3599" width="13.1640625" customWidth="1"/>
    <col min="3600" max="3600" width="10.5" customWidth="1"/>
    <col min="3601" max="3601" width="13.83203125" customWidth="1"/>
    <col min="3602" max="3602" width="10.5" customWidth="1"/>
    <col min="3603" max="3603" width="12.5" customWidth="1"/>
    <col min="3604" max="3604" width="14.6640625" customWidth="1"/>
    <col min="3605" max="3612" width="0" hidden="1" customWidth="1"/>
    <col min="3613" max="3840" width="10.6640625" customWidth="1"/>
    <col min="3841" max="3841" width="13.6640625" customWidth="1"/>
    <col min="3842" max="3842" width="13.33203125" customWidth="1"/>
    <col min="3843" max="3844" width="10.5" customWidth="1"/>
    <col min="3845" max="3845" width="13.1640625" customWidth="1"/>
    <col min="3846" max="3846" width="10.5" customWidth="1"/>
    <col min="3847" max="3847" width="13.33203125" customWidth="1"/>
    <col min="3848" max="3848" width="10.5" customWidth="1"/>
    <col min="3849" max="3849" width="13.1640625" customWidth="1"/>
    <col min="3850" max="3850" width="10.5" customWidth="1"/>
    <col min="3851" max="3851" width="13.83203125" customWidth="1"/>
    <col min="3852" max="3852" width="10.5" customWidth="1"/>
    <col min="3853" max="3853" width="12.5" customWidth="1"/>
    <col min="3854" max="3854" width="14.6640625" customWidth="1"/>
    <col min="3855" max="3855" width="13.1640625" customWidth="1"/>
    <col min="3856" max="3856" width="10.5" customWidth="1"/>
    <col min="3857" max="3857" width="13.83203125" customWidth="1"/>
    <col min="3858" max="3858" width="10.5" customWidth="1"/>
    <col min="3859" max="3859" width="12.5" customWidth="1"/>
    <col min="3860" max="3860" width="14.6640625" customWidth="1"/>
    <col min="3861" max="3868" width="0" hidden="1" customWidth="1"/>
    <col min="3869" max="4096" width="10.6640625" customWidth="1"/>
    <col min="4097" max="4097" width="13.6640625" customWidth="1"/>
    <col min="4098" max="4098" width="13.33203125" customWidth="1"/>
    <col min="4099" max="4100" width="10.5" customWidth="1"/>
    <col min="4101" max="4101" width="13.1640625" customWidth="1"/>
    <col min="4102" max="4102" width="10.5" customWidth="1"/>
    <col min="4103" max="4103" width="13.33203125" customWidth="1"/>
    <col min="4104" max="4104" width="10.5" customWidth="1"/>
    <col min="4105" max="4105" width="13.1640625" customWidth="1"/>
    <col min="4106" max="4106" width="10.5" customWidth="1"/>
    <col min="4107" max="4107" width="13.83203125" customWidth="1"/>
    <col min="4108" max="4108" width="10.5" customWidth="1"/>
    <col min="4109" max="4109" width="12.5" customWidth="1"/>
    <col min="4110" max="4110" width="14.6640625" customWidth="1"/>
    <col min="4111" max="4111" width="13.1640625" customWidth="1"/>
    <col min="4112" max="4112" width="10.5" customWidth="1"/>
    <col min="4113" max="4113" width="13.83203125" customWidth="1"/>
    <col min="4114" max="4114" width="10.5" customWidth="1"/>
    <col min="4115" max="4115" width="12.5" customWidth="1"/>
    <col min="4116" max="4116" width="14.6640625" customWidth="1"/>
    <col min="4117" max="4124" width="0" hidden="1" customWidth="1"/>
    <col min="4125" max="4352" width="10.6640625" customWidth="1"/>
    <col min="4353" max="4353" width="13.6640625" customWidth="1"/>
    <col min="4354" max="4354" width="13.33203125" customWidth="1"/>
    <col min="4355" max="4356" width="10.5" customWidth="1"/>
    <col min="4357" max="4357" width="13.1640625" customWidth="1"/>
    <col min="4358" max="4358" width="10.5" customWidth="1"/>
    <col min="4359" max="4359" width="13.33203125" customWidth="1"/>
    <col min="4360" max="4360" width="10.5" customWidth="1"/>
    <col min="4361" max="4361" width="13.1640625" customWidth="1"/>
    <col min="4362" max="4362" width="10.5" customWidth="1"/>
    <col min="4363" max="4363" width="13.83203125" customWidth="1"/>
    <col min="4364" max="4364" width="10.5" customWidth="1"/>
    <col min="4365" max="4365" width="12.5" customWidth="1"/>
    <col min="4366" max="4366" width="14.6640625" customWidth="1"/>
    <col min="4367" max="4367" width="13.1640625" customWidth="1"/>
    <col min="4368" max="4368" width="10.5" customWidth="1"/>
    <col min="4369" max="4369" width="13.83203125" customWidth="1"/>
    <col min="4370" max="4370" width="10.5" customWidth="1"/>
    <col min="4371" max="4371" width="12.5" customWidth="1"/>
    <col min="4372" max="4372" width="14.6640625" customWidth="1"/>
    <col min="4373" max="4380" width="0" hidden="1" customWidth="1"/>
    <col min="4381" max="4608" width="10.6640625" customWidth="1"/>
    <col min="4609" max="4609" width="13.6640625" customWidth="1"/>
    <col min="4610" max="4610" width="13.33203125" customWidth="1"/>
    <col min="4611" max="4612" width="10.5" customWidth="1"/>
    <col min="4613" max="4613" width="13.1640625" customWidth="1"/>
    <col min="4614" max="4614" width="10.5" customWidth="1"/>
    <col min="4615" max="4615" width="13.33203125" customWidth="1"/>
    <col min="4616" max="4616" width="10.5" customWidth="1"/>
    <col min="4617" max="4617" width="13.1640625" customWidth="1"/>
    <col min="4618" max="4618" width="10.5" customWidth="1"/>
    <col min="4619" max="4619" width="13.83203125" customWidth="1"/>
    <col min="4620" max="4620" width="10.5" customWidth="1"/>
    <col min="4621" max="4621" width="12.5" customWidth="1"/>
    <col min="4622" max="4622" width="14.6640625" customWidth="1"/>
    <col min="4623" max="4623" width="13.1640625" customWidth="1"/>
    <col min="4624" max="4624" width="10.5" customWidth="1"/>
    <col min="4625" max="4625" width="13.83203125" customWidth="1"/>
    <col min="4626" max="4626" width="10.5" customWidth="1"/>
    <col min="4627" max="4627" width="12.5" customWidth="1"/>
    <col min="4628" max="4628" width="14.6640625" customWidth="1"/>
    <col min="4629" max="4636" width="0" hidden="1" customWidth="1"/>
    <col min="4637" max="4864" width="10.6640625" customWidth="1"/>
    <col min="4865" max="4865" width="13.6640625" customWidth="1"/>
    <col min="4866" max="4866" width="13.33203125" customWidth="1"/>
    <col min="4867" max="4868" width="10.5" customWidth="1"/>
    <col min="4869" max="4869" width="13.1640625" customWidth="1"/>
    <col min="4870" max="4870" width="10.5" customWidth="1"/>
    <col min="4871" max="4871" width="13.33203125" customWidth="1"/>
    <col min="4872" max="4872" width="10.5" customWidth="1"/>
    <col min="4873" max="4873" width="13.1640625" customWidth="1"/>
    <col min="4874" max="4874" width="10.5" customWidth="1"/>
    <col min="4875" max="4875" width="13.83203125" customWidth="1"/>
    <col min="4876" max="4876" width="10.5" customWidth="1"/>
    <col min="4877" max="4877" width="12.5" customWidth="1"/>
    <col min="4878" max="4878" width="14.6640625" customWidth="1"/>
    <col min="4879" max="4879" width="13.1640625" customWidth="1"/>
    <col min="4880" max="4880" width="10.5" customWidth="1"/>
    <col min="4881" max="4881" width="13.83203125" customWidth="1"/>
    <col min="4882" max="4882" width="10.5" customWidth="1"/>
    <col min="4883" max="4883" width="12.5" customWidth="1"/>
    <col min="4884" max="4884" width="14.6640625" customWidth="1"/>
    <col min="4885" max="4892" width="0" hidden="1" customWidth="1"/>
    <col min="4893" max="5120" width="10.6640625" customWidth="1"/>
    <col min="5121" max="5121" width="13.6640625" customWidth="1"/>
    <col min="5122" max="5122" width="13.33203125" customWidth="1"/>
    <col min="5123" max="5124" width="10.5" customWidth="1"/>
    <col min="5125" max="5125" width="13.1640625" customWidth="1"/>
    <col min="5126" max="5126" width="10.5" customWidth="1"/>
    <col min="5127" max="5127" width="13.33203125" customWidth="1"/>
    <col min="5128" max="5128" width="10.5" customWidth="1"/>
    <col min="5129" max="5129" width="13.1640625" customWidth="1"/>
    <col min="5130" max="5130" width="10.5" customWidth="1"/>
    <col min="5131" max="5131" width="13.83203125" customWidth="1"/>
    <col min="5132" max="5132" width="10.5" customWidth="1"/>
    <col min="5133" max="5133" width="12.5" customWidth="1"/>
    <col min="5134" max="5134" width="14.6640625" customWidth="1"/>
    <col min="5135" max="5135" width="13.1640625" customWidth="1"/>
    <col min="5136" max="5136" width="10.5" customWidth="1"/>
    <col min="5137" max="5137" width="13.83203125" customWidth="1"/>
    <col min="5138" max="5138" width="10.5" customWidth="1"/>
    <col min="5139" max="5139" width="12.5" customWidth="1"/>
    <col min="5140" max="5140" width="14.6640625" customWidth="1"/>
    <col min="5141" max="5148" width="0" hidden="1" customWidth="1"/>
    <col min="5149" max="5376" width="10.6640625" customWidth="1"/>
    <col min="5377" max="5377" width="13.6640625" customWidth="1"/>
    <col min="5378" max="5378" width="13.33203125" customWidth="1"/>
    <col min="5379" max="5380" width="10.5" customWidth="1"/>
    <col min="5381" max="5381" width="13.1640625" customWidth="1"/>
    <col min="5382" max="5382" width="10.5" customWidth="1"/>
    <col min="5383" max="5383" width="13.33203125" customWidth="1"/>
    <col min="5384" max="5384" width="10.5" customWidth="1"/>
    <col min="5385" max="5385" width="13.1640625" customWidth="1"/>
    <col min="5386" max="5386" width="10.5" customWidth="1"/>
    <col min="5387" max="5387" width="13.83203125" customWidth="1"/>
    <col min="5388" max="5388" width="10.5" customWidth="1"/>
    <col min="5389" max="5389" width="12.5" customWidth="1"/>
    <col min="5390" max="5390" width="14.6640625" customWidth="1"/>
    <col min="5391" max="5391" width="13.1640625" customWidth="1"/>
    <col min="5392" max="5392" width="10.5" customWidth="1"/>
    <col min="5393" max="5393" width="13.83203125" customWidth="1"/>
    <col min="5394" max="5394" width="10.5" customWidth="1"/>
    <col min="5395" max="5395" width="12.5" customWidth="1"/>
    <col min="5396" max="5396" width="14.6640625" customWidth="1"/>
    <col min="5397" max="5404" width="0" hidden="1" customWidth="1"/>
    <col min="5405" max="5632" width="10.6640625" customWidth="1"/>
    <col min="5633" max="5633" width="13.6640625" customWidth="1"/>
    <col min="5634" max="5634" width="13.33203125" customWidth="1"/>
    <col min="5635" max="5636" width="10.5" customWidth="1"/>
    <col min="5637" max="5637" width="13.1640625" customWidth="1"/>
    <col min="5638" max="5638" width="10.5" customWidth="1"/>
    <col min="5639" max="5639" width="13.33203125" customWidth="1"/>
    <col min="5640" max="5640" width="10.5" customWidth="1"/>
    <col min="5641" max="5641" width="13.1640625" customWidth="1"/>
    <col min="5642" max="5642" width="10.5" customWidth="1"/>
    <col min="5643" max="5643" width="13.83203125" customWidth="1"/>
    <col min="5644" max="5644" width="10.5" customWidth="1"/>
    <col min="5645" max="5645" width="12.5" customWidth="1"/>
    <col min="5646" max="5646" width="14.6640625" customWidth="1"/>
    <col min="5647" max="5647" width="13.1640625" customWidth="1"/>
    <col min="5648" max="5648" width="10.5" customWidth="1"/>
    <col min="5649" max="5649" width="13.83203125" customWidth="1"/>
    <col min="5650" max="5650" width="10.5" customWidth="1"/>
    <col min="5651" max="5651" width="12.5" customWidth="1"/>
    <col min="5652" max="5652" width="14.6640625" customWidth="1"/>
    <col min="5653" max="5660" width="0" hidden="1" customWidth="1"/>
    <col min="5661" max="5888" width="10.6640625" customWidth="1"/>
    <col min="5889" max="5889" width="13.6640625" customWidth="1"/>
    <col min="5890" max="5890" width="13.33203125" customWidth="1"/>
    <col min="5891" max="5892" width="10.5" customWidth="1"/>
    <col min="5893" max="5893" width="13.1640625" customWidth="1"/>
    <col min="5894" max="5894" width="10.5" customWidth="1"/>
    <col min="5895" max="5895" width="13.33203125" customWidth="1"/>
    <col min="5896" max="5896" width="10.5" customWidth="1"/>
    <col min="5897" max="5897" width="13.1640625" customWidth="1"/>
    <col min="5898" max="5898" width="10.5" customWidth="1"/>
    <col min="5899" max="5899" width="13.83203125" customWidth="1"/>
    <col min="5900" max="5900" width="10.5" customWidth="1"/>
    <col min="5901" max="5901" width="12.5" customWidth="1"/>
    <col min="5902" max="5902" width="14.6640625" customWidth="1"/>
    <col min="5903" max="5903" width="13.1640625" customWidth="1"/>
    <col min="5904" max="5904" width="10.5" customWidth="1"/>
    <col min="5905" max="5905" width="13.83203125" customWidth="1"/>
    <col min="5906" max="5906" width="10.5" customWidth="1"/>
    <col min="5907" max="5907" width="12.5" customWidth="1"/>
    <col min="5908" max="5908" width="14.6640625" customWidth="1"/>
    <col min="5909" max="5916" width="0" hidden="1" customWidth="1"/>
    <col min="5917" max="6144" width="10.6640625" customWidth="1"/>
    <col min="6145" max="6145" width="13.6640625" customWidth="1"/>
    <col min="6146" max="6146" width="13.33203125" customWidth="1"/>
    <col min="6147" max="6148" width="10.5" customWidth="1"/>
    <col min="6149" max="6149" width="13.1640625" customWidth="1"/>
    <col min="6150" max="6150" width="10.5" customWidth="1"/>
    <col min="6151" max="6151" width="13.33203125" customWidth="1"/>
    <col min="6152" max="6152" width="10.5" customWidth="1"/>
    <col min="6153" max="6153" width="13.1640625" customWidth="1"/>
    <col min="6154" max="6154" width="10.5" customWidth="1"/>
    <col min="6155" max="6155" width="13.83203125" customWidth="1"/>
    <col min="6156" max="6156" width="10.5" customWidth="1"/>
    <col min="6157" max="6157" width="12.5" customWidth="1"/>
    <col min="6158" max="6158" width="14.6640625" customWidth="1"/>
    <col min="6159" max="6159" width="13.1640625" customWidth="1"/>
    <col min="6160" max="6160" width="10.5" customWidth="1"/>
    <col min="6161" max="6161" width="13.83203125" customWidth="1"/>
    <col min="6162" max="6162" width="10.5" customWidth="1"/>
    <col min="6163" max="6163" width="12.5" customWidth="1"/>
    <col min="6164" max="6164" width="14.6640625" customWidth="1"/>
    <col min="6165" max="6172" width="0" hidden="1" customWidth="1"/>
    <col min="6173" max="6400" width="10.6640625" customWidth="1"/>
    <col min="6401" max="6401" width="13.6640625" customWidth="1"/>
    <col min="6402" max="6402" width="13.33203125" customWidth="1"/>
    <col min="6403" max="6404" width="10.5" customWidth="1"/>
    <col min="6405" max="6405" width="13.1640625" customWidth="1"/>
    <col min="6406" max="6406" width="10.5" customWidth="1"/>
    <col min="6407" max="6407" width="13.33203125" customWidth="1"/>
    <col min="6408" max="6408" width="10.5" customWidth="1"/>
    <col min="6409" max="6409" width="13.1640625" customWidth="1"/>
    <col min="6410" max="6410" width="10.5" customWidth="1"/>
    <col min="6411" max="6411" width="13.83203125" customWidth="1"/>
    <col min="6412" max="6412" width="10.5" customWidth="1"/>
    <col min="6413" max="6413" width="12.5" customWidth="1"/>
    <col min="6414" max="6414" width="14.6640625" customWidth="1"/>
    <col min="6415" max="6415" width="13.1640625" customWidth="1"/>
    <col min="6416" max="6416" width="10.5" customWidth="1"/>
    <col min="6417" max="6417" width="13.83203125" customWidth="1"/>
    <col min="6418" max="6418" width="10.5" customWidth="1"/>
    <col min="6419" max="6419" width="12.5" customWidth="1"/>
    <col min="6420" max="6420" width="14.6640625" customWidth="1"/>
    <col min="6421" max="6428" width="0" hidden="1" customWidth="1"/>
    <col min="6429" max="6656" width="10.6640625" customWidth="1"/>
    <col min="6657" max="6657" width="13.6640625" customWidth="1"/>
    <col min="6658" max="6658" width="13.33203125" customWidth="1"/>
    <col min="6659" max="6660" width="10.5" customWidth="1"/>
    <col min="6661" max="6661" width="13.1640625" customWidth="1"/>
    <col min="6662" max="6662" width="10.5" customWidth="1"/>
    <col min="6663" max="6663" width="13.33203125" customWidth="1"/>
    <col min="6664" max="6664" width="10.5" customWidth="1"/>
    <col min="6665" max="6665" width="13.1640625" customWidth="1"/>
    <col min="6666" max="6666" width="10.5" customWidth="1"/>
    <col min="6667" max="6667" width="13.83203125" customWidth="1"/>
    <col min="6668" max="6668" width="10.5" customWidth="1"/>
    <col min="6669" max="6669" width="12.5" customWidth="1"/>
    <col min="6670" max="6670" width="14.6640625" customWidth="1"/>
    <col min="6671" max="6671" width="13.1640625" customWidth="1"/>
    <col min="6672" max="6672" width="10.5" customWidth="1"/>
    <col min="6673" max="6673" width="13.83203125" customWidth="1"/>
    <col min="6674" max="6674" width="10.5" customWidth="1"/>
    <col min="6675" max="6675" width="12.5" customWidth="1"/>
    <col min="6676" max="6676" width="14.6640625" customWidth="1"/>
    <col min="6677" max="6684" width="0" hidden="1" customWidth="1"/>
    <col min="6685" max="6912" width="10.6640625" customWidth="1"/>
    <col min="6913" max="6913" width="13.6640625" customWidth="1"/>
    <col min="6914" max="6914" width="13.33203125" customWidth="1"/>
    <col min="6915" max="6916" width="10.5" customWidth="1"/>
    <col min="6917" max="6917" width="13.1640625" customWidth="1"/>
    <col min="6918" max="6918" width="10.5" customWidth="1"/>
    <col min="6919" max="6919" width="13.33203125" customWidth="1"/>
    <col min="6920" max="6920" width="10.5" customWidth="1"/>
    <col min="6921" max="6921" width="13.1640625" customWidth="1"/>
    <col min="6922" max="6922" width="10.5" customWidth="1"/>
    <col min="6923" max="6923" width="13.83203125" customWidth="1"/>
    <col min="6924" max="6924" width="10.5" customWidth="1"/>
    <col min="6925" max="6925" width="12.5" customWidth="1"/>
    <col min="6926" max="6926" width="14.6640625" customWidth="1"/>
    <col min="6927" max="6927" width="13.1640625" customWidth="1"/>
    <col min="6928" max="6928" width="10.5" customWidth="1"/>
    <col min="6929" max="6929" width="13.83203125" customWidth="1"/>
    <col min="6930" max="6930" width="10.5" customWidth="1"/>
    <col min="6931" max="6931" width="12.5" customWidth="1"/>
    <col min="6932" max="6932" width="14.6640625" customWidth="1"/>
    <col min="6933" max="6940" width="0" hidden="1" customWidth="1"/>
    <col min="6941" max="7168" width="10.6640625" customWidth="1"/>
    <col min="7169" max="7169" width="13.6640625" customWidth="1"/>
    <col min="7170" max="7170" width="13.33203125" customWidth="1"/>
    <col min="7171" max="7172" width="10.5" customWidth="1"/>
    <col min="7173" max="7173" width="13.1640625" customWidth="1"/>
    <col min="7174" max="7174" width="10.5" customWidth="1"/>
    <col min="7175" max="7175" width="13.33203125" customWidth="1"/>
    <col min="7176" max="7176" width="10.5" customWidth="1"/>
    <col min="7177" max="7177" width="13.1640625" customWidth="1"/>
    <col min="7178" max="7178" width="10.5" customWidth="1"/>
    <col min="7179" max="7179" width="13.83203125" customWidth="1"/>
    <col min="7180" max="7180" width="10.5" customWidth="1"/>
    <col min="7181" max="7181" width="12.5" customWidth="1"/>
    <col min="7182" max="7182" width="14.6640625" customWidth="1"/>
    <col min="7183" max="7183" width="13.1640625" customWidth="1"/>
    <col min="7184" max="7184" width="10.5" customWidth="1"/>
    <col min="7185" max="7185" width="13.83203125" customWidth="1"/>
    <col min="7186" max="7186" width="10.5" customWidth="1"/>
    <col min="7187" max="7187" width="12.5" customWidth="1"/>
    <col min="7188" max="7188" width="14.6640625" customWidth="1"/>
    <col min="7189" max="7196" width="0" hidden="1" customWidth="1"/>
    <col min="7197" max="7424" width="10.6640625" customWidth="1"/>
    <col min="7425" max="7425" width="13.6640625" customWidth="1"/>
    <col min="7426" max="7426" width="13.33203125" customWidth="1"/>
    <col min="7427" max="7428" width="10.5" customWidth="1"/>
    <col min="7429" max="7429" width="13.1640625" customWidth="1"/>
    <col min="7430" max="7430" width="10.5" customWidth="1"/>
    <col min="7431" max="7431" width="13.33203125" customWidth="1"/>
    <col min="7432" max="7432" width="10.5" customWidth="1"/>
    <col min="7433" max="7433" width="13.1640625" customWidth="1"/>
    <col min="7434" max="7434" width="10.5" customWidth="1"/>
    <col min="7435" max="7435" width="13.83203125" customWidth="1"/>
    <col min="7436" max="7436" width="10.5" customWidth="1"/>
    <col min="7437" max="7437" width="12.5" customWidth="1"/>
    <col min="7438" max="7438" width="14.6640625" customWidth="1"/>
    <col min="7439" max="7439" width="13.1640625" customWidth="1"/>
    <col min="7440" max="7440" width="10.5" customWidth="1"/>
    <col min="7441" max="7441" width="13.83203125" customWidth="1"/>
    <col min="7442" max="7442" width="10.5" customWidth="1"/>
    <col min="7443" max="7443" width="12.5" customWidth="1"/>
    <col min="7444" max="7444" width="14.6640625" customWidth="1"/>
    <col min="7445" max="7452" width="0" hidden="1" customWidth="1"/>
    <col min="7453" max="7680" width="10.6640625" customWidth="1"/>
    <col min="7681" max="7681" width="13.6640625" customWidth="1"/>
    <col min="7682" max="7682" width="13.33203125" customWidth="1"/>
    <col min="7683" max="7684" width="10.5" customWidth="1"/>
    <col min="7685" max="7685" width="13.1640625" customWidth="1"/>
    <col min="7686" max="7686" width="10.5" customWidth="1"/>
    <col min="7687" max="7687" width="13.33203125" customWidth="1"/>
    <col min="7688" max="7688" width="10.5" customWidth="1"/>
    <col min="7689" max="7689" width="13.1640625" customWidth="1"/>
    <col min="7690" max="7690" width="10.5" customWidth="1"/>
    <col min="7691" max="7691" width="13.83203125" customWidth="1"/>
    <col min="7692" max="7692" width="10.5" customWidth="1"/>
    <col min="7693" max="7693" width="12.5" customWidth="1"/>
    <col min="7694" max="7694" width="14.6640625" customWidth="1"/>
    <col min="7695" max="7695" width="13.1640625" customWidth="1"/>
    <col min="7696" max="7696" width="10.5" customWidth="1"/>
    <col min="7697" max="7697" width="13.83203125" customWidth="1"/>
    <col min="7698" max="7698" width="10.5" customWidth="1"/>
    <col min="7699" max="7699" width="12.5" customWidth="1"/>
    <col min="7700" max="7700" width="14.6640625" customWidth="1"/>
    <col min="7701" max="7708" width="0" hidden="1" customWidth="1"/>
    <col min="7709" max="7936" width="10.6640625" customWidth="1"/>
    <col min="7937" max="7937" width="13.6640625" customWidth="1"/>
    <col min="7938" max="7938" width="13.33203125" customWidth="1"/>
    <col min="7939" max="7940" width="10.5" customWidth="1"/>
    <col min="7941" max="7941" width="13.1640625" customWidth="1"/>
    <col min="7942" max="7942" width="10.5" customWidth="1"/>
    <col min="7943" max="7943" width="13.33203125" customWidth="1"/>
    <col min="7944" max="7944" width="10.5" customWidth="1"/>
    <col min="7945" max="7945" width="13.1640625" customWidth="1"/>
    <col min="7946" max="7946" width="10.5" customWidth="1"/>
    <col min="7947" max="7947" width="13.83203125" customWidth="1"/>
    <col min="7948" max="7948" width="10.5" customWidth="1"/>
    <col min="7949" max="7949" width="12.5" customWidth="1"/>
    <col min="7950" max="7950" width="14.6640625" customWidth="1"/>
    <col min="7951" max="7951" width="13.1640625" customWidth="1"/>
    <col min="7952" max="7952" width="10.5" customWidth="1"/>
    <col min="7953" max="7953" width="13.83203125" customWidth="1"/>
    <col min="7954" max="7954" width="10.5" customWidth="1"/>
    <col min="7955" max="7955" width="12.5" customWidth="1"/>
    <col min="7956" max="7956" width="14.6640625" customWidth="1"/>
    <col min="7957" max="7964" width="0" hidden="1" customWidth="1"/>
    <col min="7965" max="8192" width="10.6640625" customWidth="1"/>
    <col min="8193" max="8193" width="13.6640625" customWidth="1"/>
    <col min="8194" max="8194" width="13.33203125" customWidth="1"/>
    <col min="8195" max="8196" width="10.5" customWidth="1"/>
    <col min="8197" max="8197" width="13.1640625" customWidth="1"/>
    <col min="8198" max="8198" width="10.5" customWidth="1"/>
    <col min="8199" max="8199" width="13.33203125" customWidth="1"/>
    <col min="8200" max="8200" width="10.5" customWidth="1"/>
    <col min="8201" max="8201" width="13.1640625" customWidth="1"/>
    <col min="8202" max="8202" width="10.5" customWidth="1"/>
    <col min="8203" max="8203" width="13.83203125" customWidth="1"/>
    <col min="8204" max="8204" width="10.5" customWidth="1"/>
    <col min="8205" max="8205" width="12.5" customWidth="1"/>
    <col min="8206" max="8206" width="14.6640625" customWidth="1"/>
    <col min="8207" max="8207" width="13.1640625" customWidth="1"/>
    <col min="8208" max="8208" width="10.5" customWidth="1"/>
    <col min="8209" max="8209" width="13.83203125" customWidth="1"/>
    <col min="8210" max="8210" width="10.5" customWidth="1"/>
    <col min="8211" max="8211" width="12.5" customWidth="1"/>
    <col min="8212" max="8212" width="14.6640625" customWidth="1"/>
    <col min="8213" max="8220" width="0" hidden="1" customWidth="1"/>
    <col min="8221" max="8448" width="10.6640625" customWidth="1"/>
    <col min="8449" max="8449" width="13.6640625" customWidth="1"/>
    <col min="8450" max="8450" width="13.33203125" customWidth="1"/>
    <col min="8451" max="8452" width="10.5" customWidth="1"/>
    <col min="8453" max="8453" width="13.1640625" customWidth="1"/>
    <col min="8454" max="8454" width="10.5" customWidth="1"/>
    <col min="8455" max="8455" width="13.33203125" customWidth="1"/>
    <col min="8456" max="8456" width="10.5" customWidth="1"/>
    <col min="8457" max="8457" width="13.1640625" customWidth="1"/>
    <col min="8458" max="8458" width="10.5" customWidth="1"/>
    <col min="8459" max="8459" width="13.83203125" customWidth="1"/>
    <col min="8460" max="8460" width="10.5" customWidth="1"/>
    <col min="8461" max="8461" width="12.5" customWidth="1"/>
    <col min="8462" max="8462" width="14.6640625" customWidth="1"/>
    <col min="8463" max="8463" width="13.1640625" customWidth="1"/>
    <col min="8464" max="8464" width="10.5" customWidth="1"/>
    <col min="8465" max="8465" width="13.83203125" customWidth="1"/>
    <col min="8466" max="8466" width="10.5" customWidth="1"/>
    <col min="8467" max="8467" width="12.5" customWidth="1"/>
    <col min="8468" max="8468" width="14.6640625" customWidth="1"/>
    <col min="8469" max="8476" width="0" hidden="1" customWidth="1"/>
    <col min="8477" max="8704" width="10.6640625" customWidth="1"/>
    <col min="8705" max="8705" width="13.6640625" customWidth="1"/>
    <col min="8706" max="8706" width="13.33203125" customWidth="1"/>
    <col min="8707" max="8708" width="10.5" customWidth="1"/>
    <col min="8709" max="8709" width="13.1640625" customWidth="1"/>
    <col min="8710" max="8710" width="10.5" customWidth="1"/>
    <col min="8711" max="8711" width="13.33203125" customWidth="1"/>
    <col min="8712" max="8712" width="10.5" customWidth="1"/>
    <col min="8713" max="8713" width="13.1640625" customWidth="1"/>
    <col min="8714" max="8714" width="10.5" customWidth="1"/>
    <col min="8715" max="8715" width="13.83203125" customWidth="1"/>
    <col min="8716" max="8716" width="10.5" customWidth="1"/>
    <col min="8717" max="8717" width="12.5" customWidth="1"/>
    <col min="8718" max="8718" width="14.6640625" customWidth="1"/>
    <col min="8719" max="8719" width="13.1640625" customWidth="1"/>
    <col min="8720" max="8720" width="10.5" customWidth="1"/>
    <col min="8721" max="8721" width="13.83203125" customWidth="1"/>
    <col min="8722" max="8722" width="10.5" customWidth="1"/>
    <col min="8723" max="8723" width="12.5" customWidth="1"/>
    <col min="8724" max="8724" width="14.6640625" customWidth="1"/>
    <col min="8725" max="8732" width="0" hidden="1" customWidth="1"/>
    <col min="8733" max="8960" width="10.6640625" customWidth="1"/>
    <col min="8961" max="8961" width="13.6640625" customWidth="1"/>
    <col min="8962" max="8962" width="13.33203125" customWidth="1"/>
    <col min="8963" max="8964" width="10.5" customWidth="1"/>
    <col min="8965" max="8965" width="13.1640625" customWidth="1"/>
    <col min="8966" max="8966" width="10.5" customWidth="1"/>
    <col min="8967" max="8967" width="13.33203125" customWidth="1"/>
    <col min="8968" max="8968" width="10.5" customWidth="1"/>
    <col min="8969" max="8969" width="13.1640625" customWidth="1"/>
    <col min="8970" max="8970" width="10.5" customWidth="1"/>
    <col min="8971" max="8971" width="13.83203125" customWidth="1"/>
    <col min="8972" max="8972" width="10.5" customWidth="1"/>
    <col min="8973" max="8973" width="12.5" customWidth="1"/>
    <col min="8974" max="8974" width="14.6640625" customWidth="1"/>
    <col min="8975" max="8975" width="13.1640625" customWidth="1"/>
    <col min="8976" max="8976" width="10.5" customWidth="1"/>
    <col min="8977" max="8977" width="13.83203125" customWidth="1"/>
    <col min="8978" max="8978" width="10.5" customWidth="1"/>
    <col min="8979" max="8979" width="12.5" customWidth="1"/>
    <col min="8980" max="8980" width="14.6640625" customWidth="1"/>
    <col min="8981" max="8988" width="0" hidden="1" customWidth="1"/>
    <col min="8989" max="9216" width="10.6640625" customWidth="1"/>
    <col min="9217" max="9217" width="13.6640625" customWidth="1"/>
    <col min="9218" max="9218" width="13.33203125" customWidth="1"/>
    <col min="9219" max="9220" width="10.5" customWidth="1"/>
    <col min="9221" max="9221" width="13.1640625" customWidth="1"/>
    <col min="9222" max="9222" width="10.5" customWidth="1"/>
    <col min="9223" max="9223" width="13.33203125" customWidth="1"/>
    <col min="9224" max="9224" width="10.5" customWidth="1"/>
    <col min="9225" max="9225" width="13.1640625" customWidth="1"/>
    <col min="9226" max="9226" width="10.5" customWidth="1"/>
    <col min="9227" max="9227" width="13.83203125" customWidth="1"/>
    <col min="9228" max="9228" width="10.5" customWidth="1"/>
    <col min="9229" max="9229" width="12.5" customWidth="1"/>
    <col min="9230" max="9230" width="14.6640625" customWidth="1"/>
    <col min="9231" max="9231" width="13.1640625" customWidth="1"/>
    <col min="9232" max="9232" width="10.5" customWidth="1"/>
    <col min="9233" max="9233" width="13.83203125" customWidth="1"/>
    <col min="9234" max="9234" width="10.5" customWidth="1"/>
    <col min="9235" max="9235" width="12.5" customWidth="1"/>
    <col min="9236" max="9236" width="14.6640625" customWidth="1"/>
    <col min="9237" max="9244" width="0" hidden="1" customWidth="1"/>
    <col min="9245" max="9472" width="10.6640625" customWidth="1"/>
    <col min="9473" max="9473" width="13.6640625" customWidth="1"/>
    <col min="9474" max="9474" width="13.33203125" customWidth="1"/>
    <col min="9475" max="9476" width="10.5" customWidth="1"/>
    <col min="9477" max="9477" width="13.1640625" customWidth="1"/>
    <col min="9478" max="9478" width="10.5" customWidth="1"/>
    <col min="9479" max="9479" width="13.33203125" customWidth="1"/>
    <col min="9480" max="9480" width="10.5" customWidth="1"/>
    <col min="9481" max="9481" width="13.1640625" customWidth="1"/>
    <col min="9482" max="9482" width="10.5" customWidth="1"/>
    <col min="9483" max="9483" width="13.83203125" customWidth="1"/>
    <col min="9484" max="9484" width="10.5" customWidth="1"/>
    <col min="9485" max="9485" width="12.5" customWidth="1"/>
    <col min="9486" max="9486" width="14.6640625" customWidth="1"/>
    <col min="9487" max="9487" width="13.1640625" customWidth="1"/>
    <col min="9488" max="9488" width="10.5" customWidth="1"/>
    <col min="9489" max="9489" width="13.83203125" customWidth="1"/>
    <col min="9490" max="9490" width="10.5" customWidth="1"/>
    <col min="9491" max="9491" width="12.5" customWidth="1"/>
    <col min="9492" max="9492" width="14.6640625" customWidth="1"/>
    <col min="9493" max="9500" width="0" hidden="1" customWidth="1"/>
    <col min="9501" max="9728" width="10.6640625" customWidth="1"/>
    <col min="9729" max="9729" width="13.6640625" customWidth="1"/>
    <col min="9730" max="9730" width="13.33203125" customWidth="1"/>
    <col min="9731" max="9732" width="10.5" customWidth="1"/>
    <col min="9733" max="9733" width="13.1640625" customWidth="1"/>
    <col min="9734" max="9734" width="10.5" customWidth="1"/>
    <col min="9735" max="9735" width="13.33203125" customWidth="1"/>
    <col min="9736" max="9736" width="10.5" customWidth="1"/>
    <col min="9737" max="9737" width="13.1640625" customWidth="1"/>
    <col min="9738" max="9738" width="10.5" customWidth="1"/>
    <col min="9739" max="9739" width="13.83203125" customWidth="1"/>
    <col min="9740" max="9740" width="10.5" customWidth="1"/>
    <col min="9741" max="9741" width="12.5" customWidth="1"/>
    <col min="9742" max="9742" width="14.6640625" customWidth="1"/>
    <col min="9743" max="9743" width="13.1640625" customWidth="1"/>
    <col min="9744" max="9744" width="10.5" customWidth="1"/>
    <col min="9745" max="9745" width="13.83203125" customWidth="1"/>
    <col min="9746" max="9746" width="10.5" customWidth="1"/>
    <col min="9747" max="9747" width="12.5" customWidth="1"/>
    <col min="9748" max="9748" width="14.6640625" customWidth="1"/>
    <col min="9749" max="9756" width="0" hidden="1" customWidth="1"/>
    <col min="9757" max="9984" width="10.6640625" customWidth="1"/>
    <col min="9985" max="9985" width="13.6640625" customWidth="1"/>
    <col min="9986" max="9986" width="13.33203125" customWidth="1"/>
    <col min="9987" max="9988" width="10.5" customWidth="1"/>
    <col min="9989" max="9989" width="13.1640625" customWidth="1"/>
    <col min="9990" max="9990" width="10.5" customWidth="1"/>
    <col min="9991" max="9991" width="13.33203125" customWidth="1"/>
    <col min="9992" max="9992" width="10.5" customWidth="1"/>
    <col min="9993" max="9993" width="13.1640625" customWidth="1"/>
    <col min="9994" max="9994" width="10.5" customWidth="1"/>
    <col min="9995" max="9995" width="13.83203125" customWidth="1"/>
    <col min="9996" max="9996" width="10.5" customWidth="1"/>
    <col min="9997" max="9997" width="12.5" customWidth="1"/>
    <col min="9998" max="9998" width="14.6640625" customWidth="1"/>
    <col min="9999" max="9999" width="13.1640625" customWidth="1"/>
    <col min="10000" max="10000" width="10.5" customWidth="1"/>
    <col min="10001" max="10001" width="13.83203125" customWidth="1"/>
    <col min="10002" max="10002" width="10.5" customWidth="1"/>
    <col min="10003" max="10003" width="12.5" customWidth="1"/>
    <col min="10004" max="10004" width="14.6640625" customWidth="1"/>
    <col min="10005" max="10012" width="0" hidden="1" customWidth="1"/>
    <col min="10013" max="10240" width="10.6640625" customWidth="1"/>
    <col min="10241" max="10241" width="13.6640625" customWidth="1"/>
    <col min="10242" max="10242" width="13.33203125" customWidth="1"/>
    <col min="10243" max="10244" width="10.5" customWidth="1"/>
    <col min="10245" max="10245" width="13.1640625" customWidth="1"/>
    <col min="10246" max="10246" width="10.5" customWidth="1"/>
    <col min="10247" max="10247" width="13.33203125" customWidth="1"/>
    <col min="10248" max="10248" width="10.5" customWidth="1"/>
    <col min="10249" max="10249" width="13.1640625" customWidth="1"/>
    <col min="10250" max="10250" width="10.5" customWidth="1"/>
    <col min="10251" max="10251" width="13.83203125" customWidth="1"/>
    <col min="10252" max="10252" width="10.5" customWidth="1"/>
    <col min="10253" max="10253" width="12.5" customWidth="1"/>
    <col min="10254" max="10254" width="14.6640625" customWidth="1"/>
    <col min="10255" max="10255" width="13.1640625" customWidth="1"/>
    <col min="10256" max="10256" width="10.5" customWidth="1"/>
    <col min="10257" max="10257" width="13.83203125" customWidth="1"/>
    <col min="10258" max="10258" width="10.5" customWidth="1"/>
    <col min="10259" max="10259" width="12.5" customWidth="1"/>
    <col min="10260" max="10260" width="14.6640625" customWidth="1"/>
    <col min="10261" max="10268" width="0" hidden="1" customWidth="1"/>
    <col min="10269" max="10496" width="10.6640625" customWidth="1"/>
    <col min="10497" max="10497" width="13.6640625" customWidth="1"/>
    <col min="10498" max="10498" width="13.33203125" customWidth="1"/>
    <col min="10499" max="10500" width="10.5" customWidth="1"/>
    <col min="10501" max="10501" width="13.1640625" customWidth="1"/>
    <col min="10502" max="10502" width="10.5" customWidth="1"/>
    <col min="10503" max="10503" width="13.33203125" customWidth="1"/>
    <col min="10504" max="10504" width="10.5" customWidth="1"/>
    <col min="10505" max="10505" width="13.1640625" customWidth="1"/>
    <col min="10506" max="10506" width="10.5" customWidth="1"/>
    <col min="10507" max="10507" width="13.83203125" customWidth="1"/>
    <col min="10508" max="10508" width="10.5" customWidth="1"/>
    <col min="10509" max="10509" width="12.5" customWidth="1"/>
    <col min="10510" max="10510" width="14.6640625" customWidth="1"/>
    <col min="10511" max="10511" width="13.1640625" customWidth="1"/>
    <col min="10512" max="10512" width="10.5" customWidth="1"/>
    <col min="10513" max="10513" width="13.83203125" customWidth="1"/>
    <col min="10514" max="10514" width="10.5" customWidth="1"/>
    <col min="10515" max="10515" width="12.5" customWidth="1"/>
    <col min="10516" max="10516" width="14.6640625" customWidth="1"/>
    <col min="10517" max="10524" width="0" hidden="1" customWidth="1"/>
    <col min="10525" max="10752" width="10.6640625" customWidth="1"/>
    <col min="10753" max="10753" width="13.6640625" customWidth="1"/>
    <col min="10754" max="10754" width="13.33203125" customWidth="1"/>
    <col min="10755" max="10756" width="10.5" customWidth="1"/>
    <col min="10757" max="10757" width="13.1640625" customWidth="1"/>
    <col min="10758" max="10758" width="10.5" customWidth="1"/>
    <col min="10759" max="10759" width="13.33203125" customWidth="1"/>
    <col min="10760" max="10760" width="10.5" customWidth="1"/>
    <col min="10761" max="10761" width="13.1640625" customWidth="1"/>
    <col min="10762" max="10762" width="10.5" customWidth="1"/>
    <col min="10763" max="10763" width="13.83203125" customWidth="1"/>
    <col min="10764" max="10764" width="10.5" customWidth="1"/>
    <col min="10765" max="10765" width="12.5" customWidth="1"/>
    <col min="10766" max="10766" width="14.6640625" customWidth="1"/>
    <col min="10767" max="10767" width="13.1640625" customWidth="1"/>
    <col min="10768" max="10768" width="10.5" customWidth="1"/>
    <col min="10769" max="10769" width="13.83203125" customWidth="1"/>
    <col min="10770" max="10770" width="10.5" customWidth="1"/>
    <col min="10771" max="10771" width="12.5" customWidth="1"/>
    <col min="10772" max="10772" width="14.6640625" customWidth="1"/>
    <col min="10773" max="10780" width="0" hidden="1" customWidth="1"/>
    <col min="10781" max="11008" width="10.6640625" customWidth="1"/>
    <col min="11009" max="11009" width="13.6640625" customWidth="1"/>
    <col min="11010" max="11010" width="13.33203125" customWidth="1"/>
    <col min="11011" max="11012" width="10.5" customWidth="1"/>
    <col min="11013" max="11013" width="13.1640625" customWidth="1"/>
    <col min="11014" max="11014" width="10.5" customWidth="1"/>
    <col min="11015" max="11015" width="13.33203125" customWidth="1"/>
    <col min="11016" max="11016" width="10.5" customWidth="1"/>
    <col min="11017" max="11017" width="13.1640625" customWidth="1"/>
    <col min="11018" max="11018" width="10.5" customWidth="1"/>
    <col min="11019" max="11019" width="13.83203125" customWidth="1"/>
    <col min="11020" max="11020" width="10.5" customWidth="1"/>
    <col min="11021" max="11021" width="12.5" customWidth="1"/>
    <col min="11022" max="11022" width="14.6640625" customWidth="1"/>
    <col min="11023" max="11023" width="13.1640625" customWidth="1"/>
    <col min="11024" max="11024" width="10.5" customWidth="1"/>
    <col min="11025" max="11025" width="13.83203125" customWidth="1"/>
    <col min="11026" max="11026" width="10.5" customWidth="1"/>
    <col min="11027" max="11027" width="12.5" customWidth="1"/>
    <col min="11028" max="11028" width="14.6640625" customWidth="1"/>
    <col min="11029" max="11036" width="0" hidden="1" customWidth="1"/>
    <col min="11037" max="11264" width="10.6640625" customWidth="1"/>
    <col min="11265" max="11265" width="13.6640625" customWidth="1"/>
    <col min="11266" max="11266" width="13.33203125" customWidth="1"/>
    <col min="11267" max="11268" width="10.5" customWidth="1"/>
    <col min="11269" max="11269" width="13.1640625" customWidth="1"/>
    <col min="11270" max="11270" width="10.5" customWidth="1"/>
    <col min="11271" max="11271" width="13.33203125" customWidth="1"/>
    <col min="11272" max="11272" width="10.5" customWidth="1"/>
    <col min="11273" max="11273" width="13.1640625" customWidth="1"/>
    <col min="11274" max="11274" width="10.5" customWidth="1"/>
    <col min="11275" max="11275" width="13.83203125" customWidth="1"/>
    <col min="11276" max="11276" width="10.5" customWidth="1"/>
    <col min="11277" max="11277" width="12.5" customWidth="1"/>
    <col min="11278" max="11278" width="14.6640625" customWidth="1"/>
    <col min="11279" max="11279" width="13.1640625" customWidth="1"/>
    <col min="11280" max="11280" width="10.5" customWidth="1"/>
    <col min="11281" max="11281" width="13.83203125" customWidth="1"/>
    <col min="11282" max="11282" width="10.5" customWidth="1"/>
    <col min="11283" max="11283" width="12.5" customWidth="1"/>
    <col min="11284" max="11284" width="14.6640625" customWidth="1"/>
    <col min="11285" max="11292" width="0" hidden="1" customWidth="1"/>
    <col min="11293" max="11520" width="10.6640625" customWidth="1"/>
    <col min="11521" max="11521" width="13.6640625" customWidth="1"/>
    <col min="11522" max="11522" width="13.33203125" customWidth="1"/>
    <col min="11523" max="11524" width="10.5" customWidth="1"/>
    <col min="11525" max="11525" width="13.1640625" customWidth="1"/>
    <col min="11526" max="11526" width="10.5" customWidth="1"/>
    <col min="11527" max="11527" width="13.33203125" customWidth="1"/>
    <col min="11528" max="11528" width="10.5" customWidth="1"/>
    <col min="11529" max="11529" width="13.1640625" customWidth="1"/>
    <col min="11530" max="11530" width="10.5" customWidth="1"/>
    <col min="11531" max="11531" width="13.83203125" customWidth="1"/>
    <col min="11532" max="11532" width="10.5" customWidth="1"/>
    <col min="11533" max="11533" width="12.5" customWidth="1"/>
    <col min="11534" max="11534" width="14.6640625" customWidth="1"/>
    <col min="11535" max="11535" width="13.1640625" customWidth="1"/>
    <col min="11536" max="11536" width="10.5" customWidth="1"/>
    <col min="11537" max="11537" width="13.83203125" customWidth="1"/>
    <col min="11538" max="11538" width="10.5" customWidth="1"/>
    <col min="11539" max="11539" width="12.5" customWidth="1"/>
    <col min="11540" max="11540" width="14.6640625" customWidth="1"/>
    <col min="11541" max="11548" width="0" hidden="1" customWidth="1"/>
    <col min="11549" max="11776" width="10.6640625" customWidth="1"/>
    <col min="11777" max="11777" width="13.6640625" customWidth="1"/>
    <col min="11778" max="11778" width="13.33203125" customWidth="1"/>
    <col min="11779" max="11780" width="10.5" customWidth="1"/>
    <col min="11781" max="11781" width="13.1640625" customWidth="1"/>
    <col min="11782" max="11782" width="10.5" customWidth="1"/>
    <col min="11783" max="11783" width="13.33203125" customWidth="1"/>
    <col min="11784" max="11784" width="10.5" customWidth="1"/>
    <col min="11785" max="11785" width="13.1640625" customWidth="1"/>
    <col min="11786" max="11786" width="10.5" customWidth="1"/>
    <col min="11787" max="11787" width="13.83203125" customWidth="1"/>
    <col min="11788" max="11788" width="10.5" customWidth="1"/>
    <col min="11789" max="11789" width="12.5" customWidth="1"/>
    <col min="11790" max="11790" width="14.6640625" customWidth="1"/>
    <col min="11791" max="11791" width="13.1640625" customWidth="1"/>
    <col min="11792" max="11792" width="10.5" customWidth="1"/>
    <col min="11793" max="11793" width="13.83203125" customWidth="1"/>
    <col min="11794" max="11794" width="10.5" customWidth="1"/>
    <col min="11795" max="11795" width="12.5" customWidth="1"/>
    <col min="11796" max="11796" width="14.6640625" customWidth="1"/>
    <col min="11797" max="11804" width="0" hidden="1" customWidth="1"/>
    <col min="11805" max="12032" width="10.6640625" customWidth="1"/>
    <col min="12033" max="12033" width="13.6640625" customWidth="1"/>
    <col min="12034" max="12034" width="13.33203125" customWidth="1"/>
    <col min="12035" max="12036" width="10.5" customWidth="1"/>
    <col min="12037" max="12037" width="13.1640625" customWidth="1"/>
    <col min="12038" max="12038" width="10.5" customWidth="1"/>
    <col min="12039" max="12039" width="13.33203125" customWidth="1"/>
    <col min="12040" max="12040" width="10.5" customWidth="1"/>
    <col min="12041" max="12041" width="13.1640625" customWidth="1"/>
    <col min="12042" max="12042" width="10.5" customWidth="1"/>
    <col min="12043" max="12043" width="13.83203125" customWidth="1"/>
    <col min="12044" max="12044" width="10.5" customWidth="1"/>
    <col min="12045" max="12045" width="12.5" customWidth="1"/>
    <col min="12046" max="12046" width="14.6640625" customWidth="1"/>
    <col min="12047" max="12047" width="13.1640625" customWidth="1"/>
    <col min="12048" max="12048" width="10.5" customWidth="1"/>
    <col min="12049" max="12049" width="13.83203125" customWidth="1"/>
    <col min="12050" max="12050" width="10.5" customWidth="1"/>
    <col min="12051" max="12051" width="12.5" customWidth="1"/>
    <col min="12052" max="12052" width="14.6640625" customWidth="1"/>
    <col min="12053" max="12060" width="0" hidden="1" customWidth="1"/>
    <col min="12061" max="12288" width="10.6640625" customWidth="1"/>
    <col min="12289" max="12289" width="13.6640625" customWidth="1"/>
    <col min="12290" max="12290" width="13.33203125" customWidth="1"/>
    <col min="12291" max="12292" width="10.5" customWidth="1"/>
    <col min="12293" max="12293" width="13.1640625" customWidth="1"/>
    <col min="12294" max="12294" width="10.5" customWidth="1"/>
    <col min="12295" max="12295" width="13.33203125" customWidth="1"/>
    <col min="12296" max="12296" width="10.5" customWidth="1"/>
    <col min="12297" max="12297" width="13.1640625" customWidth="1"/>
    <col min="12298" max="12298" width="10.5" customWidth="1"/>
    <col min="12299" max="12299" width="13.83203125" customWidth="1"/>
    <col min="12300" max="12300" width="10.5" customWidth="1"/>
    <col min="12301" max="12301" width="12.5" customWidth="1"/>
    <col min="12302" max="12302" width="14.6640625" customWidth="1"/>
    <col min="12303" max="12303" width="13.1640625" customWidth="1"/>
    <col min="12304" max="12304" width="10.5" customWidth="1"/>
    <col min="12305" max="12305" width="13.83203125" customWidth="1"/>
    <col min="12306" max="12306" width="10.5" customWidth="1"/>
    <col min="12307" max="12307" width="12.5" customWidth="1"/>
    <col min="12308" max="12308" width="14.6640625" customWidth="1"/>
    <col min="12309" max="12316" width="0" hidden="1" customWidth="1"/>
    <col min="12317" max="12544" width="10.6640625" customWidth="1"/>
    <col min="12545" max="12545" width="13.6640625" customWidth="1"/>
    <col min="12546" max="12546" width="13.33203125" customWidth="1"/>
    <col min="12547" max="12548" width="10.5" customWidth="1"/>
    <col min="12549" max="12549" width="13.1640625" customWidth="1"/>
    <col min="12550" max="12550" width="10.5" customWidth="1"/>
    <col min="12551" max="12551" width="13.33203125" customWidth="1"/>
    <col min="12552" max="12552" width="10.5" customWidth="1"/>
    <col min="12553" max="12553" width="13.1640625" customWidth="1"/>
    <col min="12554" max="12554" width="10.5" customWidth="1"/>
    <col min="12555" max="12555" width="13.83203125" customWidth="1"/>
    <col min="12556" max="12556" width="10.5" customWidth="1"/>
    <col min="12557" max="12557" width="12.5" customWidth="1"/>
    <col min="12558" max="12558" width="14.6640625" customWidth="1"/>
    <col min="12559" max="12559" width="13.1640625" customWidth="1"/>
    <col min="12560" max="12560" width="10.5" customWidth="1"/>
    <col min="12561" max="12561" width="13.83203125" customWidth="1"/>
    <col min="12562" max="12562" width="10.5" customWidth="1"/>
    <col min="12563" max="12563" width="12.5" customWidth="1"/>
    <col min="12564" max="12564" width="14.6640625" customWidth="1"/>
    <col min="12565" max="12572" width="0" hidden="1" customWidth="1"/>
    <col min="12573" max="12800" width="10.6640625" customWidth="1"/>
    <col min="12801" max="12801" width="13.6640625" customWidth="1"/>
    <col min="12802" max="12802" width="13.33203125" customWidth="1"/>
    <col min="12803" max="12804" width="10.5" customWidth="1"/>
    <col min="12805" max="12805" width="13.1640625" customWidth="1"/>
    <col min="12806" max="12806" width="10.5" customWidth="1"/>
    <col min="12807" max="12807" width="13.33203125" customWidth="1"/>
    <col min="12808" max="12808" width="10.5" customWidth="1"/>
    <col min="12809" max="12809" width="13.1640625" customWidth="1"/>
    <col min="12810" max="12810" width="10.5" customWidth="1"/>
    <col min="12811" max="12811" width="13.83203125" customWidth="1"/>
    <col min="12812" max="12812" width="10.5" customWidth="1"/>
    <col min="12813" max="12813" width="12.5" customWidth="1"/>
    <col min="12814" max="12814" width="14.6640625" customWidth="1"/>
    <col min="12815" max="12815" width="13.1640625" customWidth="1"/>
    <col min="12816" max="12816" width="10.5" customWidth="1"/>
    <col min="12817" max="12817" width="13.83203125" customWidth="1"/>
    <col min="12818" max="12818" width="10.5" customWidth="1"/>
    <col min="12819" max="12819" width="12.5" customWidth="1"/>
    <col min="12820" max="12820" width="14.6640625" customWidth="1"/>
    <col min="12821" max="12828" width="0" hidden="1" customWidth="1"/>
    <col min="12829" max="13056" width="10.6640625" customWidth="1"/>
    <col min="13057" max="13057" width="13.6640625" customWidth="1"/>
    <col min="13058" max="13058" width="13.33203125" customWidth="1"/>
    <col min="13059" max="13060" width="10.5" customWidth="1"/>
    <col min="13061" max="13061" width="13.1640625" customWidth="1"/>
    <col min="13062" max="13062" width="10.5" customWidth="1"/>
    <col min="13063" max="13063" width="13.33203125" customWidth="1"/>
    <col min="13064" max="13064" width="10.5" customWidth="1"/>
    <col min="13065" max="13065" width="13.1640625" customWidth="1"/>
    <col min="13066" max="13066" width="10.5" customWidth="1"/>
    <col min="13067" max="13067" width="13.83203125" customWidth="1"/>
    <col min="13068" max="13068" width="10.5" customWidth="1"/>
    <col min="13069" max="13069" width="12.5" customWidth="1"/>
    <col min="13070" max="13070" width="14.6640625" customWidth="1"/>
    <col min="13071" max="13071" width="13.1640625" customWidth="1"/>
    <col min="13072" max="13072" width="10.5" customWidth="1"/>
    <col min="13073" max="13073" width="13.83203125" customWidth="1"/>
    <col min="13074" max="13074" width="10.5" customWidth="1"/>
    <col min="13075" max="13075" width="12.5" customWidth="1"/>
    <col min="13076" max="13076" width="14.6640625" customWidth="1"/>
    <col min="13077" max="13084" width="0" hidden="1" customWidth="1"/>
    <col min="13085" max="13312" width="10.6640625" customWidth="1"/>
    <col min="13313" max="13313" width="13.6640625" customWidth="1"/>
    <col min="13314" max="13314" width="13.33203125" customWidth="1"/>
    <col min="13315" max="13316" width="10.5" customWidth="1"/>
    <col min="13317" max="13317" width="13.1640625" customWidth="1"/>
    <col min="13318" max="13318" width="10.5" customWidth="1"/>
    <col min="13319" max="13319" width="13.33203125" customWidth="1"/>
    <col min="13320" max="13320" width="10.5" customWidth="1"/>
    <col min="13321" max="13321" width="13.1640625" customWidth="1"/>
    <col min="13322" max="13322" width="10.5" customWidth="1"/>
    <col min="13323" max="13323" width="13.83203125" customWidth="1"/>
    <col min="13324" max="13324" width="10.5" customWidth="1"/>
    <col min="13325" max="13325" width="12.5" customWidth="1"/>
    <col min="13326" max="13326" width="14.6640625" customWidth="1"/>
    <col min="13327" max="13327" width="13.1640625" customWidth="1"/>
    <col min="13328" max="13328" width="10.5" customWidth="1"/>
    <col min="13329" max="13329" width="13.83203125" customWidth="1"/>
    <col min="13330" max="13330" width="10.5" customWidth="1"/>
    <col min="13331" max="13331" width="12.5" customWidth="1"/>
    <col min="13332" max="13332" width="14.6640625" customWidth="1"/>
    <col min="13333" max="13340" width="0" hidden="1" customWidth="1"/>
    <col min="13341" max="13568" width="10.6640625" customWidth="1"/>
    <col min="13569" max="13569" width="13.6640625" customWidth="1"/>
    <col min="13570" max="13570" width="13.33203125" customWidth="1"/>
    <col min="13571" max="13572" width="10.5" customWidth="1"/>
    <col min="13573" max="13573" width="13.1640625" customWidth="1"/>
    <col min="13574" max="13574" width="10.5" customWidth="1"/>
    <col min="13575" max="13575" width="13.33203125" customWidth="1"/>
    <col min="13576" max="13576" width="10.5" customWidth="1"/>
    <col min="13577" max="13577" width="13.1640625" customWidth="1"/>
    <col min="13578" max="13578" width="10.5" customWidth="1"/>
    <col min="13579" max="13579" width="13.83203125" customWidth="1"/>
    <col min="13580" max="13580" width="10.5" customWidth="1"/>
    <col min="13581" max="13581" width="12.5" customWidth="1"/>
    <col min="13582" max="13582" width="14.6640625" customWidth="1"/>
    <col min="13583" max="13583" width="13.1640625" customWidth="1"/>
    <col min="13584" max="13584" width="10.5" customWidth="1"/>
    <col min="13585" max="13585" width="13.83203125" customWidth="1"/>
    <col min="13586" max="13586" width="10.5" customWidth="1"/>
    <col min="13587" max="13587" width="12.5" customWidth="1"/>
    <col min="13588" max="13588" width="14.6640625" customWidth="1"/>
    <col min="13589" max="13596" width="0" hidden="1" customWidth="1"/>
    <col min="13597" max="13824" width="10.6640625" customWidth="1"/>
    <col min="13825" max="13825" width="13.6640625" customWidth="1"/>
    <col min="13826" max="13826" width="13.33203125" customWidth="1"/>
    <col min="13827" max="13828" width="10.5" customWidth="1"/>
    <col min="13829" max="13829" width="13.1640625" customWidth="1"/>
    <col min="13830" max="13830" width="10.5" customWidth="1"/>
    <col min="13831" max="13831" width="13.33203125" customWidth="1"/>
    <col min="13832" max="13832" width="10.5" customWidth="1"/>
    <col min="13833" max="13833" width="13.1640625" customWidth="1"/>
    <col min="13834" max="13834" width="10.5" customWidth="1"/>
    <col min="13835" max="13835" width="13.83203125" customWidth="1"/>
    <col min="13836" max="13836" width="10.5" customWidth="1"/>
    <col min="13837" max="13837" width="12.5" customWidth="1"/>
    <col min="13838" max="13838" width="14.6640625" customWidth="1"/>
    <col min="13839" max="13839" width="13.1640625" customWidth="1"/>
    <col min="13840" max="13840" width="10.5" customWidth="1"/>
    <col min="13841" max="13841" width="13.83203125" customWidth="1"/>
    <col min="13842" max="13842" width="10.5" customWidth="1"/>
    <col min="13843" max="13843" width="12.5" customWidth="1"/>
    <col min="13844" max="13844" width="14.6640625" customWidth="1"/>
    <col min="13845" max="13852" width="0" hidden="1" customWidth="1"/>
    <col min="13853" max="14080" width="10.6640625" customWidth="1"/>
    <col min="14081" max="14081" width="13.6640625" customWidth="1"/>
    <col min="14082" max="14082" width="13.33203125" customWidth="1"/>
    <col min="14083" max="14084" width="10.5" customWidth="1"/>
    <col min="14085" max="14085" width="13.1640625" customWidth="1"/>
    <col min="14086" max="14086" width="10.5" customWidth="1"/>
    <col min="14087" max="14087" width="13.33203125" customWidth="1"/>
    <col min="14088" max="14088" width="10.5" customWidth="1"/>
    <col min="14089" max="14089" width="13.1640625" customWidth="1"/>
    <col min="14090" max="14090" width="10.5" customWidth="1"/>
    <col min="14091" max="14091" width="13.83203125" customWidth="1"/>
    <col min="14092" max="14092" width="10.5" customWidth="1"/>
    <col min="14093" max="14093" width="12.5" customWidth="1"/>
    <col min="14094" max="14094" width="14.6640625" customWidth="1"/>
    <col min="14095" max="14095" width="13.1640625" customWidth="1"/>
    <col min="14096" max="14096" width="10.5" customWidth="1"/>
    <col min="14097" max="14097" width="13.83203125" customWidth="1"/>
    <col min="14098" max="14098" width="10.5" customWidth="1"/>
    <col min="14099" max="14099" width="12.5" customWidth="1"/>
    <col min="14100" max="14100" width="14.6640625" customWidth="1"/>
    <col min="14101" max="14108" width="0" hidden="1" customWidth="1"/>
    <col min="14109" max="14336" width="10.6640625" customWidth="1"/>
    <col min="14337" max="14337" width="13.6640625" customWidth="1"/>
    <col min="14338" max="14338" width="13.33203125" customWidth="1"/>
    <col min="14339" max="14340" width="10.5" customWidth="1"/>
    <col min="14341" max="14341" width="13.1640625" customWidth="1"/>
    <col min="14342" max="14342" width="10.5" customWidth="1"/>
    <col min="14343" max="14343" width="13.33203125" customWidth="1"/>
    <col min="14344" max="14344" width="10.5" customWidth="1"/>
    <col min="14345" max="14345" width="13.1640625" customWidth="1"/>
    <col min="14346" max="14346" width="10.5" customWidth="1"/>
    <col min="14347" max="14347" width="13.83203125" customWidth="1"/>
    <col min="14348" max="14348" width="10.5" customWidth="1"/>
    <col min="14349" max="14349" width="12.5" customWidth="1"/>
    <col min="14350" max="14350" width="14.6640625" customWidth="1"/>
    <col min="14351" max="14351" width="13.1640625" customWidth="1"/>
    <col min="14352" max="14352" width="10.5" customWidth="1"/>
    <col min="14353" max="14353" width="13.83203125" customWidth="1"/>
    <col min="14354" max="14354" width="10.5" customWidth="1"/>
    <col min="14355" max="14355" width="12.5" customWidth="1"/>
    <col min="14356" max="14356" width="14.6640625" customWidth="1"/>
    <col min="14357" max="14364" width="0" hidden="1" customWidth="1"/>
    <col min="14365" max="14592" width="10.6640625" customWidth="1"/>
    <col min="14593" max="14593" width="13.6640625" customWidth="1"/>
    <col min="14594" max="14594" width="13.33203125" customWidth="1"/>
    <col min="14595" max="14596" width="10.5" customWidth="1"/>
    <col min="14597" max="14597" width="13.1640625" customWidth="1"/>
    <col min="14598" max="14598" width="10.5" customWidth="1"/>
    <col min="14599" max="14599" width="13.33203125" customWidth="1"/>
    <col min="14600" max="14600" width="10.5" customWidth="1"/>
    <col min="14601" max="14601" width="13.1640625" customWidth="1"/>
    <col min="14602" max="14602" width="10.5" customWidth="1"/>
    <col min="14603" max="14603" width="13.83203125" customWidth="1"/>
    <col min="14604" max="14604" width="10.5" customWidth="1"/>
    <col min="14605" max="14605" width="12.5" customWidth="1"/>
    <col min="14606" max="14606" width="14.6640625" customWidth="1"/>
    <col min="14607" max="14607" width="13.1640625" customWidth="1"/>
    <col min="14608" max="14608" width="10.5" customWidth="1"/>
    <col min="14609" max="14609" width="13.83203125" customWidth="1"/>
    <col min="14610" max="14610" width="10.5" customWidth="1"/>
    <col min="14611" max="14611" width="12.5" customWidth="1"/>
    <col min="14612" max="14612" width="14.6640625" customWidth="1"/>
    <col min="14613" max="14620" width="0" hidden="1" customWidth="1"/>
    <col min="14621" max="14848" width="10.6640625" customWidth="1"/>
    <col min="14849" max="14849" width="13.6640625" customWidth="1"/>
    <col min="14850" max="14850" width="13.33203125" customWidth="1"/>
    <col min="14851" max="14852" width="10.5" customWidth="1"/>
    <col min="14853" max="14853" width="13.1640625" customWidth="1"/>
    <col min="14854" max="14854" width="10.5" customWidth="1"/>
    <col min="14855" max="14855" width="13.33203125" customWidth="1"/>
    <col min="14856" max="14856" width="10.5" customWidth="1"/>
    <col min="14857" max="14857" width="13.1640625" customWidth="1"/>
    <col min="14858" max="14858" width="10.5" customWidth="1"/>
    <col min="14859" max="14859" width="13.83203125" customWidth="1"/>
    <col min="14860" max="14860" width="10.5" customWidth="1"/>
    <col min="14861" max="14861" width="12.5" customWidth="1"/>
    <col min="14862" max="14862" width="14.6640625" customWidth="1"/>
    <col min="14863" max="14863" width="13.1640625" customWidth="1"/>
    <col min="14864" max="14864" width="10.5" customWidth="1"/>
    <col min="14865" max="14865" width="13.83203125" customWidth="1"/>
    <col min="14866" max="14866" width="10.5" customWidth="1"/>
    <col min="14867" max="14867" width="12.5" customWidth="1"/>
    <col min="14868" max="14868" width="14.6640625" customWidth="1"/>
    <col min="14869" max="14876" width="0" hidden="1" customWidth="1"/>
    <col min="14877" max="15104" width="10.6640625" customWidth="1"/>
    <col min="15105" max="15105" width="13.6640625" customWidth="1"/>
    <col min="15106" max="15106" width="13.33203125" customWidth="1"/>
    <col min="15107" max="15108" width="10.5" customWidth="1"/>
    <col min="15109" max="15109" width="13.1640625" customWidth="1"/>
    <col min="15110" max="15110" width="10.5" customWidth="1"/>
    <col min="15111" max="15111" width="13.33203125" customWidth="1"/>
    <col min="15112" max="15112" width="10.5" customWidth="1"/>
    <col min="15113" max="15113" width="13.1640625" customWidth="1"/>
    <col min="15114" max="15114" width="10.5" customWidth="1"/>
    <col min="15115" max="15115" width="13.83203125" customWidth="1"/>
    <col min="15116" max="15116" width="10.5" customWidth="1"/>
    <col min="15117" max="15117" width="12.5" customWidth="1"/>
    <col min="15118" max="15118" width="14.6640625" customWidth="1"/>
    <col min="15119" max="15119" width="13.1640625" customWidth="1"/>
    <col min="15120" max="15120" width="10.5" customWidth="1"/>
    <col min="15121" max="15121" width="13.83203125" customWidth="1"/>
    <col min="15122" max="15122" width="10.5" customWidth="1"/>
    <col min="15123" max="15123" width="12.5" customWidth="1"/>
    <col min="15124" max="15124" width="14.6640625" customWidth="1"/>
    <col min="15125" max="15132" width="0" hidden="1" customWidth="1"/>
    <col min="15133" max="15360" width="10.6640625" customWidth="1"/>
    <col min="15361" max="15361" width="13.6640625" customWidth="1"/>
    <col min="15362" max="15362" width="13.33203125" customWidth="1"/>
    <col min="15363" max="15364" width="10.5" customWidth="1"/>
    <col min="15365" max="15365" width="13.1640625" customWidth="1"/>
    <col min="15366" max="15366" width="10.5" customWidth="1"/>
    <col min="15367" max="15367" width="13.33203125" customWidth="1"/>
    <col min="15368" max="15368" width="10.5" customWidth="1"/>
    <col min="15369" max="15369" width="13.1640625" customWidth="1"/>
    <col min="15370" max="15370" width="10.5" customWidth="1"/>
    <col min="15371" max="15371" width="13.83203125" customWidth="1"/>
    <col min="15372" max="15372" width="10.5" customWidth="1"/>
    <col min="15373" max="15373" width="12.5" customWidth="1"/>
    <col min="15374" max="15374" width="14.6640625" customWidth="1"/>
    <col min="15375" max="15375" width="13.1640625" customWidth="1"/>
    <col min="15376" max="15376" width="10.5" customWidth="1"/>
    <col min="15377" max="15377" width="13.83203125" customWidth="1"/>
    <col min="15378" max="15378" width="10.5" customWidth="1"/>
    <col min="15379" max="15379" width="12.5" customWidth="1"/>
    <col min="15380" max="15380" width="14.6640625" customWidth="1"/>
    <col min="15381" max="15388" width="0" hidden="1" customWidth="1"/>
    <col min="15389" max="15616" width="10.6640625" customWidth="1"/>
    <col min="15617" max="15617" width="13.6640625" customWidth="1"/>
    <col min="15618" max="15618" width="13.33203125" customWidth="1"/>
    <col min="15619" max="15620" width="10.5" customWidth="1"/>
    <col min="15621" max="15621" width="13.1640625" customWidth="1"/>
    <col min="15622" max="15622" width="10.5" customWidth="1"/>
    <col min="15623" max="15623" width="13.33203125" customWidth="1"/>
    <col min="15624" max="15624" width="10.5" customWidth="1"/>
    <col min="15625" max="15625" width="13.1640625" customWidth="1"/>
    <col min="15626" max="15626" width="10.5" customWidth="1"/>
    <col min="15627" max="15627" width="13.83203125" customWidth="1"/>
    <col min="15628" max="15628" width="10.5" customWidth="1"/>
    <col min="15629" max="15629" width="12.5" customWidth="1"/>
    <col min="15630" max="15630" width="14.6640625" customWidth="1"/>
    <col min="15631" max="15631" width="13.1640625" customWidth="1"/>
    <col min="15632" max="15632" width="10.5" customWidth="1"/>
    <col min="15633" max="15633" width="13.83203125" customWidth="1"/>
    <col min="15634" max="15634" width="10.5" customWidth="1"/>
    <col min="15635" max="15635" width="12.5" customWidth="1"/>
    <col min="15636" max="15636" width="14.6640625" customWidth="1"/>
    <col min="15637" max="15644" width="0" hidden="1" customWidth="1"/>
    <col min="15645" max="15872" width="10.6640625" customWidth="1"/>
    <col min="15873" max="15873" width="13.6640625" customWidth="1"/>
    <col min="15874" max="15874" width="13.33203125" customWidth="1"/>
    <col min="15875" max="15876" width="10.5" customWidth="1"/>
    <col min="15877" max="15877" width="13.1640625" customWidth="1"/>
    <col min="15878" max="15878" width="10.5" customWidth="1"/>
    <col min="15879" max="15879" width="13.33203125" customWidth="1"/>
    <col min="15880" max="15880" width="10.5" customWidth="1"/>
    <col min="15881" max="15881" width="13.1640625" customWidth="1"/>
    <col min="15882" max="15882" width="10.5" customWidth="1"/>
    <col min="15883" max="15883" width="13.83203125" customWidth="1"/>
    <col min="15884" max="15884" width="10.5" customWidth="1"/>
    <col min="15885" max="15885" width="12.5" customWidth="1"/>
    <col min="15886" max="15886" width="14.6640625" customWidth="1"/>
    <col min="15887" max="15887" width="13.1640625" customWidth="1"/>
    <col min="15888" max="15888" width="10.5" customWidth="1"/>
    <col min="15889" max="15889" width="13.83203125" customWidth="1"/>
    <col min="15890" max="15890" width="10.5" customWidth="1"/>
    <col min="15891" max="15891" width="12.5" customWidth="1"/>
    <col min="15892" max="15892" width="14.6640625" customWidth="1"/>
    <col min="15893" max="15900" width="0" hidden="1" customWidth="1"/>
    <col min="15901" max="16128" width="10.6640625" customWidth="1"/>
    <col min="16129" max="16129" width="13.6640625" customWidth="1"/>
    <col min="16130" max="16130" width="13.33203125" customWidth="1"/>
    <col min="16131" max="16132" width="10.5" customWidth="1"/>
    <col min="16133" max="16133" width="13.1640625" customWidth="1"/>
    <col min="16134" max="16134" width="10.5" customWidth="1"/>
    <col min="16135" max="16135" width="13.33203125" customWidth="1"/>
    <col min="16136" max="16136" width="10.5" customWidth="1"/>
    <col min="16137" max="16137" width="13.1640625" customWidth="1"/>
    <col min="16138" max="16138" width="10.5" customWidth="1"/>
    <col min="16139" max="16139" width="13.83203125" customWidth="1"/>
    <col min="16140" max="16140" width="10.5" customWidth="1"/>
    <col min="16141" max="16141" width="12.5" customWidth="1"/>
    <col min="16142" max="16142" width="14.6640625" customWidth="1"/>
    <col min="16143" max="16143" width="13.1640625" customWidth="1"/>
    <col min="16144" max="16144" width="10.5" customWidth="1"/>
    <col min="16145" max="16145" width="13.83203125" customWidth="1"/>
    <col min="16146" max="16146" width="10.5" customWidth="1"/>
    <col min="16147" max="16147" width="12.5" customWidth="1"/>
    <col min="16148" max="16148" width="14.6640625" customWidth="1"/>
    <col min="16149" max="16156" width="0" hidden="1" customWidth="1"/>
    <col min="16157" max="16384" width="10.6640625" customWidth="1"/>
  </cols>
  <sheetData>
    <row r="1" spans="1:52" ht="36.75" customHeight="1" x14ac:dyDescent="0.25">
      <c r="P1" s="393" t="s">
        <v>3582</v>
      </c>
      <c r="Q1" s="393"/>
      <c r="R1" s="393"/>
      <c r="S1" s="393"/>
      <c r="T1" s="393"/>
    </row>
    <row r="2" spans="1:52" ht="15.95" customHeight="1" x14ac:dyDescent="0.2">
      <c r="A2" s="535" t="s">
        <v>3480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</row>
    <row r="3" spans="1:52" ht="11.45" customHeight="1" x14ac:dyDescent="0.2"/>
    <row r="4" spans="1:52" x14ac:dyDescent="0.2">
      <c r="A4" s="456" t="s">
        <v>3449</v>
      </c>
      <c r="B4" s="458" t="s">
        <v>2</v>
      </c>
      <c r="C4" s="460" t="s">
        <v>3</v>
      </c>
      <c r="D4" s="460"/>
      <c r="E4" s="460"/>
      <c r="F4" s="460"/>
      <c r="G4" s="460"/>
      <c r="H4" s="460"/>
      <c r="I4" s="460" t="s">
        <v>4</v>
      </c>
      <c r="J4" s="460"/>
      <c r="K4" s="460"/>
      <c r="L4" s="460"/>
      <c r="M4" s="460"/>
      <c r="N4" s="460"/>
      <c r="O4" s="460" t="s">
        <v>3481</v>
      </c>
      <c r="P4" s="460"/>
      <c r="Q4" s="460"/>
      <c r="R4" s="460"/>
      <c r="S4" s="460"/>
      <c r="T4" s="460"/>
      <c r="V4" s="467" t="s">
        <v>3482</v>
      </c>
      <c r="W4" s="467"/>
      <c r="X4" s="467"/>
      <c r="Y4" s="467"/>
      <c r="Z4" s="467"/>
      <c r="AA4" s="467"/>
    </row>
    <row r="5" spans="1:52" ht="42" customHeight="1" x14ac:dyDescent="0.2">
      <c r="A5" s="457"/>
      <c r="B5" s="459"/>
      <c r="C5" s="228" t="s">
        <v>5</v>
      </c>
      <c r="D5" s="228" t="s">
        <v>6</v>
      </c>
      <c r="E5" s="226" t="s">
        <v>7</v>
      </c>
      <c r="F5" s="228" t="s">
        <v>8</v>
      </c>
      <c r="G5" s="226" t="s">
        <v>9</v>
      </c>
      <c r="H5" s="231" t="s">
        <v>10</v>
      </c>
      <c r="I5" s="228" t="s">
        <v>5</v>
      </c>
      <c r="J5" s="228" t="s">
        <v>6</v>
      </c>
      <c r="K5" s="226" t="s">
        <v>7</v>
      </c>
      <c r="L5" s="228" t="s">
        <v>8</v>
      </c>
      <c r="M5" s="226" t="s">
        <v>9</v>
      </c>
      <c r="N5" s="231" t="s">
        <v>10</v>
      </c>
      <c r="O5" s="232" t="s">
        <v>5</v>
      </c>
      <c r="P5" s="232" t="s">
        <v>6</v>
      </c>
      <c r="Q5" s="233" t="s">
        <v>7</v>
      </c>
      <c r="R5" s="232" t="s">
        <v>8</v>
      </c>
      <c r="S5" s="233" t="s">
        <v>9</v>
      </c>
      <c r="T5" s="234" t="s">
        <v>10</v>
      </c>
      <c r="V5" s="2" t="s">
        <v>5</v>
      </c>
      <c r="W5" s="2" t="s">
        <v>6</v>
      </c>
      <c r="X5" s="3" t="s">
        <v>7</v>
      </c>
      <c r="Y5" s="2" t="s">
        <v>8</v>
      </c>
      <c r="Z5" s="3" t="s">
        <v>9</v>
      </c>
      <c r="AA5" s="2" t="s">
        <v>10</v>
      </c>
    </row>
    <row r="6" spans="1:52" x14ac:dyDescent="0.2">
      <c r="A6" s="461" t="s">
        <v>11</v>
      </c>
      <c r="B6" s="461"/>
      <c r="C6" s="224">
        <v>8708</v>
      </c>
      <c r="D6" s="224">
        <v>2637</v>
      </c>
      <c r="E6" s="224">
        <v>4399</v>
      </c>
      <c r="F6" s="225">
        <v>493</v>
      </c>
      <c r="G6" s="224">
        <v>2280</v>
      </c>
      <c r="H6" s="229">
        <v>18517</v>
      </c>
      <c r="I6" s="224">
        <v>1198896</v>
      </c>
      <c r="J6" s="224">
        <v>363056</v>
      </c>
      <c r="K6" s="224">
        <v>605643</v>
      </c>
      <c r="L6" s="224">
        <v>67875</v>
      </c>
      <c r="M6" s="224">
        <v>313905</v>
      </c>
      <c r="N6" s="229">
        <v>2549372</v>
      </c>
      <c r="O6" s="235">
        <f>I6-V6</f>
        <v>108988</v>
      </c>
      <c r="P6" s="235">
        <f t="shared" ref="P6:S21" si="0">J6-W6</f>
        <v>33005</v>
      </c>
      <c r="Q6" s="235">
        <f t="shared" si="0"/>
        <v>55056</v>
      </c>
      <c r="R6" s="235">
        <f t="shared" si="0"/>
        <v>6171</v>
      </c>
      <c r="S6" s="235">
        <f t="shared" si="0"/>
        <v>28536</v>
      </c>
      <c r="T6" s="236">
        <f>O6+P6+Q6+R6+S6</f>
        <v>231756</v>
      </c>
      <c r="V6" s="4">
        <v>1089908</v>
      </c>
      <c r="W6" s="4">
        <v>330051</v>
      </c>
      <c r="X6" s="4">
        <v>550587</v>
      </c>
      <c r="Y6" s="4">
        <v>61704</v>
      </c>
      <c r="Z6" s="4">
        <v>285369</v>
      </c>
      <c r="AA6" s="5">
        <v>2317619</v>
      </c>
      <c r="AD6" s="248">
        <f>I6/99</f>
        <v>12110</v>
      </c>
      <c r="AE6" s="248">
        <f t="shared" ref="AE6:AH6" si="1">J6/99</f>
        <v>3667</v>
      </c>
      <c r="AF6" s="248">
        <f t="shared" si="1"/>
        <v>6118</v>
      </c>
      <c r="AG6" s="248">
        <f t="shared" si="1"/>
        <v>686</v>
      </c>
      <c r="AH6" s="248">
        <f t="shared" si="1"/>
        <v>3171</v>
      </c>
      <c r="AV6" s="248">
        <f>I6/99</f>
        <v>12110</v>
      </c>
      <c r="AW6" s="248">
        <f t="shared" ref="AW6:AZ6" si="2">J6/99</f>
        <v>3667</v>
      </c>
      <c r="AX6" s="248">
        <f t="shared" si="2"/>
        <v>6118</v>
      </c>
      <c r="AY6" s="248">
        <f t="shared" si="2"/>
        <v>686</v>
      </c>
      <c r="AZ6" s="248">
        <f t="shared" si="2"/>
        <v>3171</v>
      </c>
    </row>
    <row r="7" spans="1:52" x14ac:dyDescent="0.2">
      <c r="A7" s="461" t="s">
        <v>12</v>
      </c>
      <c r="B7" s="461"/>
      <c r="C7" s="224">
        <v>2588</v>
      </c>
      <c r="D7" s="225">
        <v>730</v>
      </c>
      <c r="E7" s="225">
        <v>474</v>
      </c>
      <c r="F7" s="225">
        <v>811</v>
      </c>
      <c r="G7" s="224">
        <v>1040</v>
      </c>
      <c r="H7" s="229">
        <v>5643</v>
      </c>
      <c r="I7" s="224">
        <v>336334</v>
      </c>
      <c r="J7" s="224">
        <v>94870</v>
      </c>
      <c r="K7" s="224">
        <v>61601</v>
      </c>
      <c r="L7" s="224">
        <v>105397</v>
      </c>
      <c r="M7" s="224">
        <v>135158</v>
      </c>
      <c r="N7" s="229">
        <v>733362</v>
      </c>
      <c r="O7" s="235">
        <f t="shared" ref="O7:S66" si="3">I7-V7</f>
        <v>30577</v>
      </c>
      <c r="P7" s="235">
        <f t="shared" si="0"/>
        <v>8624</v>
      </c>
      <c r="Q7" s="235">
        <f t="shared" si="0"/>
        <v>5601</v>
      </c>
      <c r="R7" s="235">
        <f t="shared" si="0"/>
        <v>9582</v>
      </c>
      <c r="S7" s="235">
        <f t="shared" si="0"/>
        <v>12287</v>
      </c>
      <c r="T7" s="236">
        <f t="shared" ref="T7:T66" si="4">O7+P7+Q7+R7+S7</f>
        <v>66671</v>
      </c>
      <c r="V7" s="4">
        <v>305757</v>
      </c>
      <c r="W7" s="4">
        <v>86246</v>
      </c>
      <c r="X7" s="4">
        <v>56000</v>
      </c>
      <c r="Y7" s="4">
        <v>95815</v>
      </c>
      <c r="Z7" s="4">
        <v>122871</v>
      </c>
      <c r="AA7" s="5">
        <v>666689</v>
      </c>
      <c r="AD7" s="248">
        <f t="shared" ref="AD7:AD66" si="5">I7/99</f>
        <v>3397</v>
      </c>
      <c r="AE7" s="248">
        <f t="shared" ref="AE7:AE66" si="6">J7/99</f>
        <v>958</v>
      </c>
      <c r="AF7" s="248">
        <f t="shared" ref="AF7:AF66" si="7">K7/99</f>
        <v>622</v>
      </c>
      <c r="AG7" s="248">
        <f t="shared" ref="AG7:AG66" si="8">L7/99</f>
        <v>1065</v>
      </c>
      <c r="AH7" s="248">
        <f t="shared" ref="AH7:AH66" si="9">M7/99</f>
        <v>1365</v>
      </c>
      <c r="AV7" s="248">
        <f t="shared" ref="AV7:AV66" si="10">I7/99</f>
        <v>3397</v>
      </c>
      <c r="AW7" s="248">
        <f t="shared" ref="AW7:AW66" si="11">J7/99</f>
        <v>958</v>
      </c>
      <c r="AX7" s="248">
        <f t="shared" ref="AX7:AX66" si="12">K7/99</f>
        <v>622</v>
      </c>
      <c r="AY7" s="248">
        <f t="shared" ref="AY7:AY66" si="13">L7/99</f>
        <v>1065</v>
      </c>
      <c r="AZ7" s="248">
        <f t="shared" ref="AZ7:AZ66" si="14">M7/99</f>
        <v>1365</v>
      </c>
    </row>
    <row r="8" spans="1:52" ht="11.45" customHeight="1" x14ac:dyDescent="0.2">
      <c r="A8" s="461" t="s">
        <v>13</v>
      </c>
      <c r="B8" s="461"/>
      <c r="C8" s="224">
        <v>59114</v>
      </c>
      <c r="D8" s="224">
        <v>5812</v>
      </c>
      <c r="E8" s="224">
        <v>3591</v>
      </c>
      <c r="F8" s="224">
        <v>2391</v>
      </c>
      <c r="G8" s="224">
        <v>10391</v>
      </c>
      <c r="H8" s="229">
        <v>81299</v>
      </c>
      <c r="I8" s="224">
        <v>8675472</v>
      </c>
      <c r="J8" s="224">
        <v>852959</v>
      </c>
      <c r="K8" s="224">
        <v>527009</v>
      </c>
      <c r="L8" s="224">
        <v>350899</v>
      </c>
      <c r="M8" s="224">
        <v>1524966</v>
      </c>
      <c r="N8" s="229">
        <v>11931305</v>
      </c>
      <c r="O8" s="235">
        <f t="shared" si="3"/>
        <v>788679</v>
      </c>
      <c r="P8" s="235">
        <f t="shared" si="0"/>
        <v>77540</v>
      </c>
      <c r="Q8" s="235">
        <f t="shared" si="0"/>
        <v>47909</v>
      </c>
      <c r="R8" s="235">
        <f t="shared" si="0"/>
        <v>31900</v>
      </c>
      <c r="S8" s="235">
        <f t="shared" si="0"/>
        <v>138633</v>
      </c>
      <c r="T8" s="236">
        <f t="shared" si="4"/>
        <v>1084661</v>
      </c>
      <c r="V8" s="4">
        <v>7886793</v>
      </c>
      <c r="W8" s="4">
        <v>775419</v>
      </c>
      <c r="X8" s="4">
        <v>479100</v>
      </c>
      <c r="Y8" s="4">
        <v>318999</v>
      </c>
      <c r="Z8" s="4">
        <v>1386333</v>
      </c>
      <c r="AA8" s="5">
        <v>10846644</v>
      </c>
      <c r="AD8" s="248">
        <f t="shared" si="5"/>
        <v>87631</v>
      </c>
      <c r="AE8" s="248">
        <f t="shared" si="6"/>
        <v>8616</v>
      </c>
      <c r="AF8" s="248">
        <f t="shared" si="7"/>
        <v>5323</v>
      </c>
      <c r="AG8" s="248">
        <f t="shared" si="8"/>
        <v>3544</v>
      </c>
      <c r="AH8" s="248">
        <f t="shared" si="9"/>
        <v>15404</v>
      </c>
      <c r="AV8" s="248">
        <f t="shared" si="10"/>
        <v>87631</v>
      </c>
      <c r="AW8" s="248">
        <f t="shared" si="11"/>
        <v>8616</v>
      </c>
      <c r="AX8" s="248">
        <f t="shared" si="12"/>
        <v>5323</v>
      </c>
      <c r="AY8" s="248">
        <f t="shared" si="13"/>
        <v>3544</v>
      </c>
      <c r="AZ8" s="248">
        <f t="shared" si="14"/>
        <v>15404</v>
      </c>
    </row>
    <row r="9" spans="1:52" ht="11.45" customHeight="1" x14ac:dyDescent="0.2">
      <c r="A9" s="461" t="s">
        <v>14</v>
      </c>
      <c r="B9" s="461"/>
      <c r="C9" s="224">
        <v>53205</v>
      </c>
      <c r="D9" s="224">
        <v>8668</v>
      </c>
      <c r="E9" s="224">
        <v>6680</v>
      </c>
      <c r="F9" s="224">
        <v>6163</v>
      </c>
      <c r="G9" s="224">
        <v>18195</v>
      </c>
      <c r="H9" s="229">
        <v>92911</v>
      </c>
      <c r="I9" s="224">
        <v>7532188</v>
      </c>
      <c r="J9" s="224">
        <v>1227122</v>
      </c>
      <c r="K9" s="224">
        <v>945682</v>
      </c>
      <c r="L9" s="224">
        <v>872491</v>
      </c>
      <c r="M9" s="224">
        <v>2575851</v>
      </c>
      <c r="N9" s="229">
        <v>13153333</v>
      </c>
      <c r="O9" s="235">
        <f t="shared" si="3"/>
        <v>684748</v>
      </c>
      <c r="P9" s="235">
        <f t="shared" si="0"/>
        <v>111557</v>
      </c>
      <c r="Q9" s="235">
        <f t="shared" si="0"/>
        <v>85972</v>
      </c>
      <c r="R9" s="235">
        <f t="shared" si="0"/>
        <v>79317</v>
      </c>
      <c r="S9" s="235">
        <f t="shared" si="0"/>
        <v>234171</v>
      </c>
      <c r="T9" s="236">
        <f t="shared" si="4"/>
        <v>1195765</v>
      </c>
      <c r="V9" s="4">
        <v>6847440</v>
      </c>
      <c r="W9" s="4">
        <v>1115565</v>
      </c>
      <c r="X9" s="4">
        <v>859710</v>
      </c>
      <c r="Y9" s="4">
        <v>793174</v>
      </c>
      <c r="Z9" s="4">
        <v>2341680</v>
      </c>
      <c r="AA9" s="5">
        <v>11957569</v>
      </c>
      <c r="AD9" s="248">
        <f t="shared" si="5"/>
        <v>76083</v>
      </c>
      <c r="AE9" s="248">
        <f t="shared" si="6"/>
        <v>12395</v>
      </c>
      <c r="AF9" s="248">
        <f t="shared" si="7"/>
        <v>9552</v>
      </c>
      <c r="AG9" s="248">
        <f t="shared" si="8"/>
        <v>8813</v>
      </c>
      <c r="AH9" s="248">
        <f t="shared" si="9"/>
        <v>26019</v>
      </c>
      <c r="AV9" s="248">
        <f t="shared" si="10"/>
        <v>76083</v>
      </c>
      <c r="AW9" s="248">
        <f t="shared" si="11"/>
        <v>12395</v>
      </c>
      <c r="AX9" s="248">
        <f t="shared" si="12"/>
        <v>9552</v>
      </c>
      <c r="AY9" s="248">
        <f t="shared" si="13"/>
        <v>8813</v>
      </c>
      <c r="AZ9" s="248">
        <f t="shared" si="14"/>
        <v>26019</v>
      </c>
    </row>
    <row r="10" spans="1:52" ht="11.45" customHeight="1" x14ac:dyDescent="0.2">
      <c r="A10" s="461" t="s">
        <v>15</v>
      </c>
      <c r="B10" s="461"/>
      <c r="C10" s="224">
        <v>63225</v>
      </c>
      <c r="D10" s="224">
        <v>13867</v>
      </c>
      <c r="E10" s="224">
        <v>7773</v>
      </c>
      <c r="F10" s="224">
        <v>2432</v>
      </c>
      <c r="G10" s="224">
        <v>8350</v>
      </c>
      <c r="H10" s="229">
        <v>95647</v>
      </c>
      <c r="I10" s="224">
        <v>11662273</v>
      </c>
      <c r="J10" s="224">
        <v>2557861</v>
      </c>
      <c r="K10" s="224">
        <v>1433782</v>
      </c>
      <c r="L10" s="224">
        <v>448599</v>
      </c>
      <c r="M10" s="224">
        <v>1540213</v>
      </c>
      <c r="N10" s="229">
        <v>17642725</v>
      </c>
      <c r="O10" s="235">
        <f t="shared" si="3"/>
        <v>1060177</v>
      </c>
      <c r="P10" s="235">
        <f t="shared" si="0"/>
        <v>232526</v>
      </c>
      <c r="Q10" s="235">
        <f t="shared" si="0"/>
        <v>130340</v>
      </c>
      <c r="R10" s="235">
        <f t="shared" si="0"/>
        <v>40783</v>
      </c>
      <c r="S10" s="235">
        <f t="shared" si="0"/>
        <v>140015</v>
      </c>
      <c r="T10" s="236">
        <f t="shared" si="4"/>
        <v>1603841</v>
      </c>
      <c r="V10" s="4">
        <v>10602096</v>
      </c>
      <c r="W10" s="4">
        <v>2325335</v>
      </c>
      <c r="X10" s="4">
        <v>1303442</v>
      </c>
      <c r="Y10" s="4">
        <v>407816</v>
      </c>
      <c r="Z10" s="4">
        <v>1400198</v>
      </c>
      <c r="AA10" s="5">
        <v>16038887</v>
      </c>
      <c r="AD10" s="248">
        <f t="shared" si="5"/>
        <v>117801</v>
      </c>
      <c r="AE10" s="248">
        <f t="shared" si="6"/>
        <v>25837</v>
      </c>
      <c r="AF10" s="248">
        <f t="shared" si="7"/>
        <v>14483</v>
      </c>
      <c r="AG10" s="248">
        <f t="shared" si="8"/>
        <v>4531</v>
      </c>
      <c r="AH10" s="248">
        <f t="shared" si="9"/>
        <v>15558</v>
      </c>
      <c r="AV10" s="248">
        <f t="shared" si="10"/>
        <v>117801</v>
      </c>
      <c r="AW10" s="248">
        <f t="shared" si="11"/>
        <v>25837</v>
      </c>
      <c r="AX10" s="248">
        <f t="shared" si="12"/>
        <v>14483</v>
      </c>
      <c r="AY10" s="248">
        <f t="shared" si="13"/>
        <v>4531</v>
      </c>
      <c r="AZ10" s="248">
        <f t="shared" si="14"/>
        <v>15558</v>
      </c>
    </row>
    <row r="11" spans="1:52" ht="11.45" customHeight="1" x14ac:dyDescent="0.2">
      <c r="A11" s="461" t="s">
        <v>16</v>
      </c>
      <c r="B11" s="461"/>
      <c r="C11" s="224">
        <v>50180</v>
      </c>
      <c r="D11" s="224">
        <v>11311</v>
      </c>
      <c r="E11" s="224">
        <v>11210</v>
      </c>
      <c r="F11" s="224">
        <v>2596</v>
      </c>
      <c r="G11" s="224">
        <v>15613</v>
      </c>
      <c r="H11" s="229">
        <v>90910</v>
      </c>
      <c r="I11" s="224">
        <v>8265231</v>
      </c>
      <c r="J11" s="224">
        <v>1863054</v>
      </c>
      <c r="K11" s="224">
        <v>1846418</v>
      </c>
      <c r="L11" s="224">
        <v>427591</v>
      </c>
      <c r="M11" s="224">
        <v>2571643</v>
      </c>
      <c r="N11" s="229">
        <v>14973939</v>
      </c>
      <c r="O11" s="235">
        <f t="shared" si="3"/>
        <v>751404</v>
      </c>
      <c r="P11" s="235">
        <f t="shared" si="0"/>
        <v>169373</v>
      </c>
      <c r="Q11" s="235">
        <f t="shared" si="0"/>
        <v>167860</v>
      </c>
      <c r="R11" s="235">
        <f t="shared" si="0"/>
        <v>38872</v>
      </c>
      <c r="S11" s="235">
        <f t="shared" si="0"/>
        <v>233791</v>
      </c>
      <c r="T11" s="236">
        <f t="shared" si="4"/>
        <v>1361300</v>
      </c>
      <c r="V11" s="4">
        <v>7513827</v>
      </c>
      <c r="W11" s="4">
        <v>1693681</v>
      </c>
      <c r="X11" s="4">
        <v>1678558</v>
      </c>
      <c r="Y11" s="4">
        <v>388719</v>
      </c>
      <c r="Z11" s="4">
        <v>2337852</v>
      </c>
      <c r="AA11" s="5">
        <v>13612637</v>
      </c>
      <c r="AD11" s="248">
        <f t="shared" si="5"/>
        <v>83487</v>
      </c>
      <c r="AE11" s="248">
        <f t="shared" si="6"/>
        <v>18819</v>
      </c>
      <c r="AF11" s="248">
        <f t="shared" si="7"/>
        <v>18651</v>
      </c>
      <c r="AG11" s="248">
        <f t="shared" si="8"/>
        <v>4319</v>
      </c>
      <c r="AH11" s="248">
        <f t="shared" si="9"/>
        <v>25976</v>
      </c>
      <c r="AV11" s="248">
        <f t="shared" si="10"/>
        <v>83487</v>
      </c>
      <c r="AW11" s="248">
        <f t="shared" si="11"/>
        <v>18819</v>
      </c>
      <c r="AX11" s="248">
        <f t="shared" si="12"/>
        <v>18651</v>
      </c>
      <c r="AY11" s="248">
        <f t="shared" si="13"/>
        <v>4319</v>
      </c>
      <c r="AZ11" s="248">
        <f t="shared" si="14"/>
        <v>25976</v>
      </c>
    </row>
    <row r="12" spans="1:52" ht="11.45" customHeight="1" x14ac:dyDescent="0.2">
      <c r="A12" s="461" t="s">
        <v>17</v>
      </c>
      <c r="B12" s="461"/>
      <c r="C12" s="224">
        <v>34813</v>
      </c>
      <c r="D12" s="224">
        <v>8255</v>
      </c>
      <c r="E12" s="224">
        <v>3986</v>
      </c>
      <c r="F12" s="224">
        <v>2023</v>
      </c>
      <c r="G12" s="224">
        <v>6891</v>
      </c>
      <c r="H12" s="229">
        <v>55968</v>
      </c>
      <c r="I12" s="224">
        <v>11727368</v>
      </c>
      <c r="J12" s="224">
        <v>2780841</v>
      </c>
      <c r="K12" s="224">
        <v>1342754</v>
      </c>
      <c r="L12" s="224">
        <v>681483</v>
      </c>
      <c r="M12" s="224">
        <v>2321354</v>
      </c>
      <c r="N12" s="229">
        <v>18853800</v>
      </c>
      <c r="O12" s="235">
        <f t="shared" si="3"/>
        <v>1066118</v>
      </c>
      <c r="P12" s="235">
        <f t="shared" si="0"/>
        <v>252803</v>
      </c>
      <c r="Q12" s="235">
        <f t="shared" si="0"/>
        <v>122068</v>
      </c>
      <c r="R12" s="235">
        <f t="shared" si="0"/>
        <v>61953</v>
      </c>
      <c r="S12" s="235">
        <f t="shared" si="0"/>
        <v>211032</v>
      </c>
      <c r="T12" s="236">
        <f t="shared" si="4"/>
        <v>1713974</v>
      </c>
      <c r="V12" s="4">
        <v>10661250</v>
      </c>
      <c r="W12" s="4">
        <v>2528038</v>
      </c>
      <c r="X12" s="4">
        <v>1220686</v>
      </c>
      <c r="Y12" s="4">
        <v>619530</v>
      </c>
      <c r="Z12" s="4">
        <v>2110322</v>
      </c>
      <c r="AA12" s="5">
        <v>17139826</v>
      </c>
      <c r="AD12" s="248">
        <f t="shared" si="5"/>
        <v>118458</v>
      </c>
      <c r="AE12" s="248">
        <f t="shared" si="6"/>
        <v>28089</v>
      </c>
      <c r="AF12" s="248">
        <f t="shared" si="7"/>
        <v>13563</v>
      </c>
      <c r="AG12" s="248">
        <f t="shared" si="8"/>
        <v>6884</v>
      </c>
      <c r="AH12" s="248">
        <f t="shared" si="9"/>
        <v>23448</v>
      </c>
      <c r="AV12" s="248">
        <f t="shared" si="10"/>
        <v>118458</v>
      </c>
      <c r="AW12" s="248">
        <f t="shared" si="11"/>
        <v>28089</v>
      </c>
      <c r="AX12" s="248">
        <f t="shared" si="12"/>
        <v>13563</v>
      </c>
      <c r="AY12" s="248">
        <f t="shared" si="13"/>
        <v>6884</v>
      </c>
      <c r="AZ12" s="248">
        <f t="shared" si="14"/>
        <v>23448</v>
      </c>
    </row>
    <row r="13" spans="1:52" x14ac:dyDescent="0.2">
      <c r="A13" s="461" t="s">
        <v>18</v>
      </c>
      <c r="B13" s="461"/>
      <c r="C13" s="224">
        <v>55872</v>
      </c>
      <c r="D13" s="224">
        <v>38571</v>
      </c>
      <c r="E13" s="224">
        <v>15213</v>
      </c>
      <c r="F13" s="224">
        <v>4026</v>
      </c>
      <c r="G13" s="224">
        <v>14388</v>
      </c>
      <c r="H13" s="229">
        <v>128070</v>
      </c>
      <c r="I13" s="224">
        <v>8759798</v>
      </c>
      <c r="J13" s="224">
        <v>6047290</v>
      </c>
      <c r="K13" s="224">
        <v>2385145</v>
      </c>
      <c r="L13" s="224">
        <v>631210</v>
      </c>
      <c r="M13" s="224">
        <v>2255799</v>
      </c>
      <c r="N13" s="229">
        <v>20079242</v>
      </c>
      <c r="O13" s="235">
        <f t="shared" si="3"/>
        <v>796361</v>
      </c>
      <c r="P13" s="235">
        <f t="shared" si="0"/>
        <v>549767</v>
      </c>
      <c r="Q13" s="235">
        <f t="shared" si="0"/>
        <v>216833</v>
      </c>
      <c r="R13" s="235">
        <f t="shared" si="0"/>
        <v>57384</v>
      </c>
      <c r="S13" s="235">
        <f t="shared" si="0"/>
        <v>205077</v>
      </c>
      <c r="T13" s="236">
        <f t="shared" si="4"/>
        <v>1825422</v>
      </c>
      <c r="V13" s="4">
        <v>7963437</v>
      </c>
      <c r="W13" s="4">
        <v>5497523</v>
      </c>
      <c r="X13" s="4">
        <v>2168312</v>
      </c>
      <c r="Y13" s="4">
        <v>573826</v>
      </c>
      <c r="Z13" s="4">
        <v>2050722</v>
      </c>
      <c r="AA13" s="5">
        <v>18253820</v>
      </c>
      <c r="AD13" s="248">
        <f t="shared" si="5"/>
        <v>88483</v>
      </c>
      <c r="AE13" s="248">
        <f t="shared" si="6"/>
        <v>61084</v>
      </c>
      <c r="AF13" s="248">
        <f t="shared" si="7"/>
        <v>24092</v>
      </c>
      <c r="AG13" s="248">
        <f t="shared" si="8"/>
        <v>6376</v>
      </c>
      <c r="AH13" s="248">
        <f t="shared" si="9"/>
        <v>22786</v>
      </c>
      <c r="AV13" s="248">
        <f t="shared" si="10"/>
        <v>88483</v>
      </c>
      <c r="AW13" s="248">
        <f t="shared" si="11"/>
        <v>61084</v>
      </c>
      <c r="AX13" s="248">
        <f t="shared" si="12"/>
        <v>24092</v>
      </c>
      <c r="AY13" s="248">
        <f t="shared" si="13"/>
        <v>6376</v>
      </c>
      <c r="AZ13" s="248">
        <f t="shared" si="14"/>
        <v>22786</v>
      </c>
    </row>
    <row r="14" spans="1:52" ht="11.45" customHeight="1" x14ac:dyDescent="0.2">
      <c r="A14" s="461" t="s">
        <v>19</v>
      </c>
      <c r="B14" s="461"/>
      <c r="C14" s="224">
        <v>5931</v>
      </c>
      <c r="D14" s="224">
        <v>27351</v>
      </c>
      <c r="E14" s="224">
        <v>2127</v>
      </c>
      <c r="F14" s="225">
        <v>632</v>
      </c>
      <c r="G14" s="224">
        <v>17498</v>
      </c>
      <c r="H14" s="229">
        <v>53539</v>
      </c>
      <c r="I14" s="224">
        <v>954960</v>
      </c>
      <c r="J14" s="224">
        <v>4403830</v>
      </c>
      <c r="K14" s="224">
        <v>342472</v>
      </c>
      <c r="L14" s="224">
        <v>101759</v>
      </c>
      <c r="M14" s="224">
        <v>2817382</v>
      </c>
      <c r="N14" s="229">
        <v>8620402</v>
      </c>
      <c r="O14" s="235">
        <f t="shared" si="3"/>
        <v>86816</v>
      </c>
      <c r="P14" s="235">
        <f t="shared" si="0"/>
        <v>400350</v>
      </c>
      <c r="Q14" s="235">
        <f t="shared" si="0"/>
        <v>31132</v>
      </c>
      <c r="R14" s="235">
        <f t="shared" si="0"/>
        <v>9250</v>
      </c>
      <c r="S14" s="235">
        <f t="shared" si="0"/>
        <v>256127</v>
      </c>
      <c r="T14" s="236">
        <f t="shared" si="4"/>
        <v>783675</v>
      </c>
      <c r="V14" s="4">
        <v>868144</v>
      </c>
      <c r="W14" s="4">
        <v>4003480</v>
      </c>
      <c r="X14" s="4">
        <v>311340</v>
      </c>
      <c r="Y14" s="4">
        <v>92509</v>
      </c>
      <c r="Z14" s="4">
        <v>2561255</v>
      </c>
      <c r="AA14" s="5">
        <v>7836728</v>
      </c>
      <c r="AD14" s="248">
        <f t="shared" si="5"/>
        <v>9646</v>
      </c>
      <c r="AE14" s="248">
        <f t="shared" si="6"/>
        <v>44483</v>
      </c>
      <c r="AF14" s="248">
        <f t="shared" si="7"/>
        <v>3459</v>
      </c>
      <c r="AG14" s="248">
        <f t="shared" si="8"/>
        <v>1028</v>
      </c>
      <c r="AH14" s="248">
        <f t="shared" si="9"/>
        <v>28458</v>
      </c>
      <c r="AV14" s="248">
        <f t="shared" si="10"/>
        <v>9646</v>
      </c>
      <c r="AW14" s="248">
        <f t="shared" si="11"/>
        <v>44483</v>
      </c>
      <c r="AX14" s="248">
        <f t="shared" si="12"/>
        <v>3459</v>
      </c>
      <c r="AY14" s="248">
        <f t="shared" si="13"/>
        <v>1028</v>
      </c>
      <c r="AZ14" s="248">
        <f t="shared" si="14"/>
        <v>28458</v>
      </c>
    </row>
    <row r="15" spans="1:52" ht="11.45" customHeight="1" x14ac:dyDescent="0.2">
      <c r="A15" s="461" t="s">
        <v>20</v>
      </c>
      <c r="B15" s="461"/>
      <c r="C15" s="224">
        <v>3082</v>
      </c>
      <c r="D15" s="224">
        <v>9497</v>
      </c>
      <c r="E15" s="224">
        <v>1904</v>
      </c>
      <c r="F15" s="225">
        <v>327</v>
      </c>
      <c r="G15" s="224">
        <v>5165</v>
      </c>
      <c r="H15" s="229">
        <v>19975</v>
      </c>
      <c r="I15" s="224">
        <v>463661</v>
      </c>
      <c r="J15" s="224">
        <v>1428745</v>
      </c>
      <c r="K15" s="224">
        <v>286441</v>
      </c>
      <c r="L15" s="224">
        <v>49194</v>
      </c>
      <c r="M15" s="224">
        <v>777031</v>
      </c>
      <c r="N15" s="229">
        <v>3005071</v>
      </c>
      <c r="O15" s="235">
        <f t="shared" si="3"/>
        <v>42149</v>
      </c>
      <c r="P15" s="235">
        <f t="shared" si="0"/>
        <v>129880</v>
      </c>
      <c r="Q15" s="235">
        <f t="shared" si="0"/>
        <v>26040</v>
      </c>
      <c r="R15" s="235">
        <f t="shared" si="0"/>
        <v>4472</v>
      </c>
      <c r="S15" s="235">
        <f t="shared" si="0"/>
        <v>70635</v>
      </c>
      <c r="T15" s="236">
        <f t="shared" si="4"/>
        <v>273176</v>
      </c>
      <c r="V15" s="4">
        <v>421512</v>
      </c>
      <c r="W15" s="4">
        <v>1298865</v>
      </c>
      <c r="X15" s="4">
        <v>260401</v>
      </c>
      <c r="Y15" s="4">
        <v>44722</v>
      </c>
      <c r="Z15" s="4">
        <v>706396</v>
      </c>
      <c r="AA15" s="5">
        <v>2731896</v>
      </c>
      <c r="AD15" s="248">
        <f t="shared" si="5"/>
        <v>4683</v>
      </c>
      <c r="AE15" s="248">
        <f t="shared" si="6"/>
        <v>14432</v>
      </c>
      <c r="AF15" s="248">
        <f t="shared" si="7"/>
        <v>2893</v>
      </c>
      <c r="AG15" s="248">
        <f t="shared" si="8"/>
        <v>497</v>
      </c>
      <c r="AH15" s="248">
        <f t="shared" si="9"/>
        <v>7849</v>
      </c>
      <c r="AV15" s="248">
        <f t="shared" si="10"/>
        <v>4683</v>
      </c>
      <c r="AW15" s="248">
        <f t="shared" si="11"/>
        <v>14432</v>
      </c>
      <c r="AX15" s="248">
        <f t="shared" si="12"/>
        <v>2893</v>
      </c>
      <c r="AY15" s="248">
        <f t="shared" si="13"/>
        <v>497</v>
      </c>
      <c r="AZ15" s="248">
        <f t="shared" si="14"/>
        <v>7849</v>
      </c>
    </row>
    <row r="16" spans="1:52" ht="11.45" customHeight="1" x14ac:dyDescent="0.2">
      <c r="A16" s="461" t="s">
        <v>21</v>
      </c>
      <c r="B16" s="461"/>
      <c r="C16" s="224">
        <v>10402</v>
      </c>
      <c r="D16" s="224">
        <v>18324</v>
      </c>
      <c r="E16" s="224">
        <v>3227</v>
      </c>
      <c r="F16" s="224">
        <v>1161</v>
      </c>
      <c r="G16" s="224">
        <v>10113</v>
      </c>
      <c r="H16" s="229">
        <v>43227</v>
      </c>
      <c r="I16" s="224">
        <v>1506582</v>
      </c>
      <c r="J16" s="224">
        <v>2653972</v>
      </c>
      <c r="K16" s="224">
        <v>467385</v>
      </c>
      <c r="L16" s="224">
        <v>168154</v>
      </c>
      <c r="M16" s="224">
        <v>1464725</v>
      </c>
      <c r="N16" s="229">
        <v>6260819</v>
      </c>
      <c r="O16" s="235">
        <f t="shared" si="3"/>
        <v>136958</v>
      </c>
      <c r="P16" s="235">
        <f t="shared" si="0"/>
        <v>241265</v>
      </c>
      <c r="Q16" s="235">
        <f t="shared" si="0"/>
        <v>42488</v>
      </c>
      <c r="R16" s="235">
        <f t="shared" si="0"/>
        <v>15286</v>
      </c>
      <c r="S16" s="235">
        <f t="shared" si="0"/>
        <v>133155</v>
      </c>
      <c r="T16" s="236">
        <f t="shared" si="4"/>
        <v>569152</v>
      </c>
      <c r="V16" s="4">
        <v>1369624</v>
      </c>
      <c r="W16" s="4">
        <v>2412707</v>
      </c>
      <c r="X16" s="4">
        <v>424897</v>
      </c>
      <c r="Y16" s="4">
        <v>152868</v>
      </c>
      <c r="Z16" s="4">
        <v>1331570</v>
      </c>
      <c r="AA16" s="5">
        <v>5691666</v>
      </c>
      <c r="AD16" s="248">
        <f t="shared" si="5"/>
        <v>15218</v>
      </c>
      <c r="AE16" s="248">
        <f t="shared" si="6"/>
        <v>26808</v>
      </c>
      <c r="AF16" s="248">
        <f t="shared" si="7"/>
        <v>4721</v>
      </c>
      <c r="AG16" s="248">
        <f t="shared" si="8"/>
        <v>1699</v>
      </c>
      <c r="AH16" s="248">
        <f t="shared" si="9"/>
        <v>14795</v>
      </c>
      <c r="AV16" s="248">
        <f t="shared" si="10"/>
        <v>15218</v>
      </c>
      <c r="AW16" s="248">
        <f t="shared" si="11"/>
        <v>26808</v>
      </c>
      <c r="AX16" s="248">
        <f t="shared" si="12"/>
        <v>4721</v>
      </c>
      <c r="AY16" s="248">
        <f t="shared" si="13"/>
        <v>1699</v>
      </c>
      <c r="AZ16" s="248">
        <f t="shared" si="14"/>
        <v>14795</v>
      </c>
    </row>
    <row r="17" spans="1:52" ht="11.45" customHeight="1" x14ac:dyDescent="0.2">
      <c r="A17" s="461" t="s">
        <v>22</v>
      </c>
      <c r="B17" s="461"/>
      <c r="C17" s="224">
        <v>4544</v>
      </c>
      <c r="D17" s="224">
        <v>18911</v>
      </c>
      <c r="E17" s="224">
        <v>3968</v>
      </c>
      <c r="F17" s="225">
        <v>556</v>
      </c>
      <c r="G17" s="224">
        <v>9253</v>
      </c>
      <c r="H17" s="229">
        <v>37232</v>
      </c>
      <c r="I17" s="224">
        <v>659883</v>
      </c>
      <c r="J17" s="224">
        <v>2746271</v>
      </c>
      <c r="K17" s="224">
        <v>576236</v>
      </c>
      <c r="L17" s="224">
        <v>80743</v>
      </c>
      <c r="M17" s="224">
        <v>1343728</v>
      </c>
      <c r="N17" s="229">
        <v>5406862</v>
      </c>
      <c r="O17" s="235">
        <f t="shared" si="3"/>
        <v>59988</v>
      </c>
      <c r="P17" s="235">
        <f t="shared" si="0"/>
        <v>249656</v>
      </c>
      <c r="Q17" s="235">
        <f t="shared" si="0"/>
        <v>52384</v>
      </c>
      <c r="R17" s="235">
        <f t="shared" si="0"/>
        <v>7341</v>
      </c>
      <c r="S17" s="235">
        <f t="shared" si="0"/>
        <v>122154</v>
      </c>
      <c r="T17" s="236">
        <f t="shared" si="4"/>
        <v>491523</v>
      </c>
      <c r="V17" s="4">
        <v>599895</v>
      </c>
      <c r="W17" s="4">
        <v>2496615</v>
      </c>
      <c r="X17" s="4">
        <v>523852</v>
      </c>
      <c r="Y17" s="4">
        <v>73402</v>
      </c>
      <c r="Z17" s="4">
        <v>1221574</v>
      </c>
      <c r="AA17" s="5">
        <v>4915338</v>
      </c>
      <c r="AD17" s="248">
        <f t="shared" si="5"/>
        <v>6665</v>
      </c>
      <c r="AE17" s="248">
        <f t="shared" si="6"/>
        <v>27740</v>
      </c>
      <c r="AF17" s="248">
        <f t="shared" si="7"/>
        <v>5821</v>
      </c>
      <c r="AG17" s="248">
        <f t="shared" si="8"/>
        <v>816</v>
      </c>
      <c r="AH17" s="248">
        <f t="shared" si="9"/>
        <v>13573</v>
      </c>
      <c r="AV17" s="248">
        <f t="shared" si="10"/>
        <v>6665</v>
      </c>
      <c r="AW17" s="248">
        <f t="shared" si="11"/>
        <v>27740</v>
      </c>
      <c r="AX17" s="248">
        <f t="shared" si="12"/>
        <v>5821</v>
      </c>
      <c r="AY17" s="248">
        <f t="shared" si="13"/>
        <v>816</v>
      </c>
      <c r="AZ17" s="248">
        <f t="shared" si="14"/>
        <v>13573</v>
      </c>
    </row>
    <row r="18" spans="1:52" ht="11.45" customHeight="1" x14ac:dyDescent="0.2">
      <c r="A18" s="461" t="s">
        <v>23</v>
      </c>
      <c r="B18" s="461"/>
      <c r="C18" s="224">
        <v>7875</v>
      </c>
      <c r="D18" s="224">
        <v>15010</v>
      </c>
      <c r="E18" s="224">
        <v>2117</v>
      </c>
      <c r="F18" s="225">
        <v>406</v>
      </c>
      <c r="G18" s="224">
        <v>8548</v>
      </c>
      <c r="H18" s="229">
        <v>33956</v>
      </c>
      <c r="I18" s="224">
        <v>2654118</v>
      </c>
      <c r="J18" s="224">
        <v>5058833</v>
      </c>
      <c r="K18" s="224">
        <v>713494</v>
      </c>
      <c r="L18" s="224">
        <v>136835</v>
      </c>
      <c r="M18" s="224">
        <v>2880940</v>
      </c>
      <c r="N18" s="229">
        <v>11444215</v>
      </c>
      <c r="O18" s="235">
        <f t="shared" si="3"/>
        <v>241284</v>
      </c>
      <c r="P18" s="235">
        <f t="shared" si="0"/>
        <v>459893</v>
      </c>
      <c r="Q18" s="235">
        <f t="shared" si="0"/>
        <v>64864</v>
      </c>
      <c r="R18" s="235">
        <f t="shared" si="0"/>
        <v>12439</v>
      </c>
      <c r="S18" s="235">
        <f t="shared" si="0"/>
        <v>261904</v>
      </c>
      <c r="T18" s="236">
        <f t="shared" si="4"/>
        <v>1040384</v>
      </c>
      <c r="V18" s="4">
        <v>2412834</v>
      </c>
      <c r="W18" s="4">
        <v>4598940</v>
      </c>
      <c r="X18" s="4">
        <v>648630</v>
      </c>
      <c r="Y18" s="4">
        <v>124396</v>
      </c>
      <c r="Z18" s="4">
        <v>2619036</v>
      </c>
      <c r="AA18" s="5">
        <v>10403836</v>
      </c>
      <c r="AD18" s="248">
        <f t="shared" si="5"/>
        <v>26809</v>
      </c>
      <c r="AE18" s="248">
        <f t="shared" si="6"/>
        <v>51099</v>
      </c>
      <c r="AF18" s="248">
        <f t="shared" si="7"/>
        <v>7207</v>
      </c>
      <c r="AG18" s="248">
        <f t="shared" si="8"/>
        <v>1382</v>
      </c>
      <c r="AH18" s="248">
        <f t="shared" si="9"/>
        <v>29100</v>
      </c>
      <c r="AV18" s="248">
        <f t="shared" si="10"/>
        <v>26809</v>
      </c>
      <c r="AW18" s="248">
        <f t="shared" si="11"/>
        <v>51099</v>
      </c>
      <c r="AX18" s="248">
        <f t="shared" si="12"/>
        <v>7207</v>
      </c>
      <c r="AY18" s="248">
        <f t="shared" si="13"/>
        <v>1382</v>
      </c>
      <c r="AZ18" s="248">
        <f t="shared" si="14"/>
        <v>29100</v>
      </c>
    </row>
    <row r="19" spans="1:52" x14ac:dyDescent="0.2">
      <c r="A19" s="461" t="s">
        <v>24</v>
      </c>
      <c r="B19" s="461"/>
      <c r="C19" s="224">
        <v>1417</v>
      </c>
      <c r="D19" s="224">
        <v>26012</v>
      </c>
      <c r="E19" s="224">
        <v>24603</v>
      </c>
      <c r="F19" s="225">
        <v>213</v>
      </c>
      <c r="G19" s="224">
        <v>18414</v>
      </c>
      <c r="H19" s="229">
        <v>70659</v>
      </c>
      <c r="I19" s="224">
        <v>204236</v>
      </c>
      <c r="J19" s="224">
        <v>3749175</v>
      </c>
      <c r="K19" s="224">
        <v>3546092</v>
      </c>
      <c r="L19" s="224">
        <v>30700</v>
      </c>
      <c r="M19" s="224">
        <v>2654056</v>
      </c>
      <c r="N19" s="229">
        <v>10184259</v>
      </c>
      <c r="O19" s="235">
        <f t="shared" si="3"/>
        <v>18567</v>
      </c>
      <c r="P19" s="235">
        <f t="shared" si="0"/>
        <v>340845</v>
      </c>
      <c r="Q19" s="235">
        <f t="shared" si="0"/>
        <v>322381</v>
      </c>
      <c r="R19" s="235">
        <f t="shared" si="0"/>
        <v>2791</v>
      </c>
      <c r="S19" s="235">
        <f t="shared" si="0"/>
        <v>241285</v>
      </c>
      <c r="T19" s="236">
        <f t="shared" si="4"/>
        <v>925869</v>
      </c>
      <c r="V19" s="4">
        <v>185669</v>
      </c>
      <c r="W19" s="4">
        <v>3408330</v>
      </c>
      <c r="X19" s="4">
        <v>3223711</v>
      </c>
      <c r="Y19" s="4">
        <v>27909</v>
      </c>
      <c r="Z19" s="4">
        <v>2412771</v>
      </c>
      <c r="AA19" s="5">
        <v>9258390</v>
      </c>
      <c r="AD19" s="248">
        <f t="shared" si="5"/>
        <v>2063</v>
      </c>
      <c r="AE19" s="248">
        <f t="shared" si="6"/>
        <v>37870</v>
      </c>
      <c r="AF19" s="248">
        <f t="shared" si="7"/>
        <v>35819</v>
      </c>
      <c r="AG19" s="248">
        <f t="shared" si="8"/>
        <v>310</v>
      </c>
      <c r="AH19" s="248">
        <f t="shared" si="9"/>
        <v>26809</v>
      </c>
      <c r="AV19" s="248">
        <f t="shared" si="10"/>
        <v>2063</v>
      </c>
      <c r="AW19" s="248">
        <f t="shared" si="11"/>
        <v>37870</v>
      </c>
      <c r="AX19" s="248">
        <f t="shared" si="12"/>
        <v>35819</v>
      </c>
      <c r="AY19" s="248">
        <f t="shared" si="13"/>
        <v>310</v>
      </c>
      <c r="AZ19" s="248">
        <f t="shared" si="14"/>
        <v>26809</v>
      </c>
    </row>
    <row r="20" spans="1:52" ht="11.45" customHeight="1" x14ac:dyDescent="0.2">
      <c r="A20" s="461" t="s">
        <v>25</v>
      </c>
      <c r="B20" s="461"/>
      <c r="C20" s="225">
        <v>746</v>
      </c>
      <c r="D20" s="224">
        <v>9701</v>
      </c>
      <c r="E20" s="224">
        <v>5073</v>
      </c>
      <c r="F20" s="225">
        <v>42</v>
      </c>
      <c r="G20" s="224">
        <v>3460</v>
      </c>
      <c r="H20" s="229">
        <v>19022</v>
      </c>
      <c r="I20" s="224">
        <v>249320</v>
      </c>
      <c r="J20" s="224">
        <v>3242163</v>
      </c>
      <c r="K20" s="224">
        <v>1695443</v>
      </c>
      <c r="L20" s="224">
        <v>14037</v>
      </c>
      <c r="M20" s="224">
        <v>1156364</v>
      </c>
      <c r="N20" s="229">
        <v>6357324</v>
      </c>
      <c r="O20" s="235">
        <f t="shared" si="3"/>
        <v>22666</v>
      </c>
      <c r="P20" s="235">
        <f t="shared" si="0"/>
        <v>294742</v>
      </c>
      <c r="Q20" s="235">
        <f t="shared" si="0"/>
        <v>154131</v>
      </c>
      <c r="R20" s="235">
        <f t="shared" si="0"/>
        <v>1275</v>
      </c>
      <c r="S20" s="235">
        <f t="shared" si="0"/>
        <v>105124</v>
      </c>
      <c r="T20" s="236">
        <f t="shared" si="4"/>
        <v>577938</v>
      </c>
      <c r="V20" s="4">
        <v>226654</v>
      </c>
      <c r="W20" s="4">
        <v>2947421</v>
      </c>
      <c r="X20" s="4">
        <v>1541312</v>
      </c>
      <c r="Y20" s="4">
        <v>12762</v>
      </c>
      <c r="Z20" s="4">
        <v>1051240</v>
      </c>
      <c r="AA20" s="5">
        <v>5779389</v>
      </c>
      <c r="AD20" s="248">
        <f t="shared" si="5"/>
        <v>2518</v>
      </c>
      <c r="AE20" s="248">
        <f t="shared" si="6"/>
        <v>32749</v>
      </c>
      <c r="AF20" s="248">
        <f t="shared" si="7"/>
        <v>17126</v>
      </c>
      <c r="AG20" s="248">
        <f t="shared" si="8"/>
        <v>142</v>
      </c>
      <c r="AH20" s="248">
        <f t="shared" si="9"/>
        <v>11680</v>
      </c>
      <c r="AV20" s="248">
        <f t="shared" si="10"/>
        <v>2518</v>
      </c>
      <c r="AW20" s="248">
        <f t="shared" si="11"/>
        <v>32749</v>
      </c>
      <c r="AX20" s="248">
        <f t="shared" si="12"/>
        <v>17126</v>
      </c>
      <c r="AY20" s="248">
        <f t="shared" si="13"/>
        <v>142</v>
      </c>
      <c r="AZ20" s="248">
        <f t="shared" si="14"/>
        <v>11680</v>
      </c>
    </row>
    <row r="21" spans="1:52" ht="11.45" customHeight="1" x14ac:dyDescent="0.2">
      <c r="A21" s="461" t="s">
        <v>26</v>
      </c>
      <c r="B21" s="461"/>
      <c r="C21" s="224">
        <v>22005</v>
      </c>
      <c r="D21" s="225">
        <v>262</v>
      </c>
      <c r="E21" s="224">
        <v>1130</v>
      </c>
      <c r="F21" s="225">
        <v>22</v>
      </c>
      <c r="G21" s="224">
        <v>1323</v>
      </c>
      <c r="H21" s="229">
        <v>24742</v>
      </c>
      <c r="I21" s="224">
        <v>3740117</v>
      </c>
      <c r="J21" s="224">
        <v>44531</v>
      </c>
      <c r="K21" s="224">
        <v>192062</v>
      </c>
      <c r="L21" s="224">
        <v>3739</v>
      </c>
      <c r="M21" s="224">
        <v>224866</v>
      </c>
      <c r="N21" s="229">
        <v>4205317</v>
      </c>
      <c r="O21" s="235">
        <f t="shared" si="3"/>
        <v>340015</v>
      </c>
      <c r="P21" s="235">
        <f t="shared" si="0"/>
        <v>4047</v>
      </c>
      <c r="Q21" s="235">
        <f t="shared" si="0"/>
        <v>17457</v>
      </c>
      <c r="R21" s="235">
        <f t="shared" si="0"/>
        <v>339</v>
      </c>
      <c r="S21" s="235">
        <f t="shared" si="0"/>
        <v>20443</v>
      </c>
      <c r="T21" s="236">
        <f t="shared" si="4"/>
        <v>382301</v>
      </c>
      <c r="V21" s="4">
        <v>3400102</v>
      </c>
      <c r="W21" s="4">
        <v>40484</v>
      </c>
      <c r="X21" s="4">
        <v>174605</v>
      </c>
      <c r="Y21" s="4">
        <v>3400</v>
      </c>
      <c r="Z21" s="4">
        <v>204423</v>
      </c>
      <c r="AA21" s="5">
        <v>3823014</v>
      </c>
      <c r="AD21" s="248">
        <f t="shared" si="5"/>
        <v>37779</v>
      </c>
      <c r="AE21" s="248">
        <f t="shared" si="6"/>
        <v>450</v>
      </c>
      <c r="AF21" s="248">
        <f t="shared" si="7"/>
        <v>1940</v>
      </c>
      <c r="AG21" s="248">
        <f t="shared" si="8"/>
        <v>38</v>
      </c>
      <c r="AH21" s="248">
        <f t="shared" si="9"/>
        <v>2271</v>
      </c>
      <c r="AV21" s="248">
        <f t="shared" si="10"/>
        <v>37779</v>
      </c>
      <c r="AW21" s="248">
        <f t="shared" si="11"/>
        <v>450</v>
      </c>
      <c r="AX21" s="248">
        <f t="shared" si="12"/>
        <v>1940</v>
      </c>
      <c r="AY21" s="248">
        <f t="shared" si="13"/>
        <v>38</v>
      </c>
      <c r="AZ21" s="248">
        <f t="shared" si="14"/>
        <v>2271</v>
      </c>
    </row>
    <row r="22" spans="1:52" ht="11.45" customHeight="1" x14ac:dyDescent="0.2">
      <c r="A22" s="461" t="s">
        <v>27</v>
      </c>
      <c r="B22" s="461"/>
      <c r="C22" s="224">
        <v>1378</v>
      </c>
      <c r="D22" s="224">
        <v>9570</v>
      </c>
      <c r="E22" s="225">
        <v>152</v>
      </c>
      <c r="F22" s="224">
        <v>12077</v>
      </c>
      <c r="G22" s="224">
        <v>3028</v>
      </c>
      <c r="H22" s="229">
        <v>26205</v>
      </c>
      <c r="I22" s="224">
        <v>233779</v>
      </c>
      <c r="J22" s="224">
        <v>1623558</v>
      </c>
      <c r="K22" s="224">
        <v>25787</v>
      </c>
      <c r="L22" s="224">
        <v>2048873</v>
      </c>
      <c r="M22" s="224">
        <v>513703</v>
      </c>
      <c r="N22" s="229">
        <v>4445701</v>
      </c>
      <c r="O22" s="235">
        <f t="shared" si="3"/>
        <v>21251</v>
      </c>
      <c r="P22" s="235">
        <f t="shared" si="3"/>
        <v>147600</v>
      </c>
      <c r="Q22" s="235">
        <f t="shared" si="3"/>
        <v>2344</v>
      </c>
      <c r="R22" s="235">
        <f t="shared" si="3"/>
        <v>186267</v>
      </c>
      <c r="S22" s="235">
        <f t="shared" si="3"/>
        <v>46702</v>
      </c>
      <c r="T22" s="236">
        <f t="shared" si="4"/>
        <v>404164</v>
      </c>
      <c r="V22" s="4">
        <v>212528</v>
      </c>
      <c r="W22" s="4">
        <v>1475958</v>
      </c>
      <c r="X22" s="4">
        <v>23443</v>
      </c>
      <c r="Y22" s="4">
        <v>1862606</v>
      </c>
      <c r="Z22" s="4">
        <v>467001</v>
      </c>
      <c r="AA22" s="5">
        <v>4041536</v>
      </c>
      <c r="AD22" s="248">
        <f t="shared" si="5"/>
        <v>2361</v>
      </c>
      <c r="AE22" s="248">
        <f t="shared" si="6"/>
        <v>16400</v>
      </c>
      <c r="AF22" s="248">
        <f t="shared" si="7"/>
        <v>260</v>
      </c>
      <c r="AG22" s="248">
        <f t="shared" si="8"/>
        <v>20696</v>
      </c>
      <c r="AH22" s="248">
        <f t="shared" si="9"/>
        <v>5189</v>
      </c>
      <c r="AV22" s="248">
        <f t="shared" si="10"/>
        <v>2361</v>
      </c>
      <c r="AW22" s="248">
        <f t="shared" si="11"/>
        <v>16400</v>
      </c>
      <c r="AX22" s="248">
        <f t="shared" si="12"/>
        <v>260</v>
      </c>
      <c r="AY22" s="248">
        <f t="shared" si="13"/>
        <v>20696</v>
      </c>
      <c r="AZ22" s="248">
        <f t="shared" si="14"/>
        <v>5189</v>
      </c>
    </row>
    <row r="23" spans="1:52" ht="11.45" customHeight="1" x14ac:dyDescent="0.2">
      <c r="A23" s="461" t="s">
        <v>28</v>
      </c>
      <c r="B23" s="461"/>
      <c r="C23" s="224">
        <v>2567</v>
      </c>
      <c r="D23" s="224">
        <v>14566</v>
      </c>
      <c r="E23" s="225">
        <v>102</v>
      </c>
      <c r="F23" s="224">
        <v>13583</v>
      </c>
      <c r="G23" s="224">
        <v>4973</v>
      </c>
      <c r="H23" s="229">
        <v>35791</v>
      </c>
      <c r="I23" s="224">
        <v>398987</v>
      </c>
      <c r="J23" s="224">
        <v>2263981</v>
      </c>
      <c r="K23" s="224">
        <v>15854</v>
      </c>
      <c r="L23" s="224">
        <v>2111194</v>
      </c>
      <c r="M23" s="224">
        <v>772949</v>
      </c>
      <c r="N23" s="229">
        <v>5562967</v>
      </c>
      <c r="O23" s="235">
        <f t="shared" si="3"/>
        <v>36273</v>
      </c>
      <c r="P23" s="235">
        <f t="shared" si="3"/>
        <v>205818</v>
      </c>
      <c r="Q23" s="235">
        <f t="shared" si="3"/>
        <v>1440</v>
      </c>
      <c r="R23" s="235">
        <f t="shared" si="3"/>
        <v>191928</v>
      </c>
      <c r="S23" s="235">
        <f t="shared" si="3"/>
        <v>70267</v>
      </c>
      <c r="T23" s="236">
        <f t="shared" si="4"/>
        <v>505726</v>
      </c>
      <c r="V23" s="4">
        <v>362714</v>
      </c>
      <c r="W23" s="4">
        <v>2058163</v>
      </c>
      <c r="X23" s="4">
        <v>14414</v>
      </c>
      <c r="Y23" s="4">
        <v>1919266</v>
      </c>
      <c r="Z23" s="4">
        <v>702682</v>
      </c>
      <c r="AA23" s="5">
        <v>5057239</v>
      </c>
      <c r="AD23" s="248">
        <f t="shared" si="5"/>
        <v>4030</v>
      </c>
      <c r="AE23" s="248">
        <f t="shared" si="6"/>
        <v>22868</v>
      </c>
      <c r="AF23" s="248">
        <f t="shared" si="7"/>
        <v>160</v>
      </c>
      <c r="AG23" s="248">
        <f t="shared" si="8"/>
        <v>21325</v>
      </c>
      <c r="AH23" s="248">
        <f t="shared" si="9"/>
        <v>7808</v>
      </c>
      <c r="AV23" s="248">
        <f t="shared" si="10"/>
        <v>4030</v>
      </c>
      <c r="AW23" s="248">
        <f t="shared" si="11"/>
        <v>22868</v>
      </c>
      <c r="AX23" s="248">
        <f t="shared" si="12"/>
        <v>160</v>
      </c>
      <c r="AY23" s="248">
        <f t="shared" si="13"/>
        <v>21325</v>
      </c>
      <c r="AZ23" s="248">
        <f t="shared" si="14"/>
        <v>7808</v>
      </c>
    </row>
    <row r="24" spans="1:52" x14ac:dyDescent="0.2">
      <c r="A24" s="461" t="s">
        <v>29</v>
      </c>
      <c r="B24" s="461"/>
      <c r="C24" s="224">
        <v>26472</v>
      </c>
      <c r="D24" s="224">
        <v>33232</v>
      </c>
      <c r="E24" s="225">
        <v>977</v>
      </c>
      <c r="F24" s="224">
        <v>41505</v>
      </c>
      <c r="G24" s="224">
        <v>5492</v>
      </c>
      <c r="H24" s="229">
        <v>107678</v>
      </c>
      <c r="I24" s="224">
        <v>4316568</v>
      </c>
      <c r="J24" s="224">
        <v>5418865</v>
      </c>
      <c r="K24" s="224">
        <v>159311</v>
      </c>
      <c r="L24" s="224">
        <v>6767874</v>
      </c>
      <c r="M24" s="224">
        <v>895535</v>
      </c>
      <c r="N24" s="229">
        <v>17558155</v>
      </c>
      <c r="O24" s="235">
        <f t="shared" si="3"/>
        <v>392426</v>
      </c>
      <c r="P24" s="235">
        <f t="shared" si="3"/>
        <v>492638</v>
      </c>
      <c r="Q24" s="235">
        <f t="shared" si="3"/>
        <v>14483</v>
      </c>
      <c r="R24" s="235">
        <f t="shared" si="3"/>
        <v>615278</v>
      </c>
      <c r="S24" s="235">
        <f t="shared" si="3"/>
        <v>81413</v>
      </c>
      <c r="T24" s="236">
        <f t="shared" si="4"/>
        <v>1596238</v>
      </c>
      <c r="V24" s="4">
        <v>3924142</v>
      </c>
      <c r="W24" s="4">
        <v>4926227</v>
      </c>
      <c r="X24" s="4">
        <v>144828</v>
      </c>
      <c r="Y24" s="4">
        <v>6152596</v>
      </c>
      <c r="Z24" s="4">
        <v>814122</v>
      </c>
      <c r="AA24" s="5">
        <v>15961915</v>
      </c>
      <c r="AD24" s="248">
        <f t="shared" si="5"/>
        <v>43602</v>
      </c>
      <c r="AE24" s="248">
        <f t="shared" si="6"/>
        <v>54736</v>
      </c>
      <c r="AF24" s="248">
        <f t="shared" si="7"/>
        <v>1609</v>
      </c>
      <c r="AG24" s="248">
        <f t="shared" si="8"/>
        <v>68362</v>
      </c>
      <c r="AH24" s="248">
        <f t="shared" si="9"/>
        <v>9046</v>
      </c>
      <c r="AV24" s="248">
        <f t="shared" si="10"/>
        <v>43602</v>
      </c>
      <c r="AW24" s="248">
        <f t="shared" si="11"/>
        <v>54736</v>
      </c>
      <c r="AX24" s="248">
        <f t="shared" si="12"/>
        <v>1609</v>
      </c>
      <c r="AY24" s="248">
        <f t="shared" si="13"/>
        <v>68362</v>
      </c>
      <c r="AZ24" s="248">
        <f t="shared" si="14"/>
        <v>9046</v>
      </c>
    </row>
    <row r="25" spans="1:52" ht="11.45" customHeight="1" x14ac:dyDescent="0.2">
      <c r="A25" s="461" t="s">
        <v>30</v>
      </c>
      <c r="B25" s="461"/>
      <c r="C25" s="225">
        <v>62</v>
      </c>
      <c r="D25" s="225">
        <v>156</v>
      </c>
      <c r="E25" s="225">
        <v>102</v>
      </c>
      <c r="F25" s="224">
        <v>12256</v>
      </c>
      <c r="G25" s="224">
        <v>8972</v>
      </c>
      <c r="H25" s="229">
        <v>21548</v>
      </c>
      <c r="I25" s="224">
        <v>9833</v>
      </c>
      <c r="J25" s="224">
        <v>24741</v>
      </c>
      <c r="K25" s="224">
        <v>16177</v>
      </c>
      <c r="L25" s="224">
        <v>1943730</v>
      </c>
      <c r="M25" s="224">
        <v>1422907</v>
      </c>
      <c r="N25" s="229">
        <v>3417388</v>
      </c>
      <c r="O25" s="235">
        <f t="shared" si="3"/>
        <v>895</v>
      </c>
      <c r="P25" s="235">
        <f t="shared" si="3"/>
        <v>2250</v>
      </c>
      <c r="Q25" s="235">
        <f t="shared" si="3"/>
        <v>1470</v>
      </c>
      <c r="R25" s="235">
        <f t="shared" si="3"/>
        <v>176701</v>
      </c>
      <c r="S25" s="235">
        <f t="shared" si="3"/>
        <v>129353</v>
      </c>
      <c r="T25" s="236">
        <f t="shared" si="4"/>
        <v>310669</v>
      </c>
      <c r="V25" s="4">
        <v>8938</v>
      </c>
      <c r="W25" s="4">
        <v>22491</v>
      </c>
      <c r="X25" s="4">
        <v>14707</v>
      </c>
      <c r="Y25" s="4">
        <v>1767029</v>
      </c>
      <c r="Z25" s="4">
        <v>1293554</v>
      </c>
      <c r="AA25" s="5">
        <v>3106719</v>
      </c>
      <c r="AD25" s="248">
        <f t="shared" si="5"/>
        <v>99</v>
      </c>
      <c r="AE25" s="248">
        <f t="shared" si="6"/>
        <v>250</v>
      </c>
      <c r="AF25" s="248">
        <f t="shared" si="7"/>
        <v>163</v>
      </c>
      <c r="AG25" s="248">
        <f t="shared" si="8"/>
        <v>19634</v>
      </c>
      <c r="AH25" s="248">
        <f t="shared" si="9"/>
        <v>14373</v>
      </c>
      <c r="AV25" s="248">
        <f t="shared" si="10"/>
        <v>99</v>
      </c>
      <c r="AW25" s="248">
        <f t="shared" si="11"/>
        <v>250</v>
      </c>
      <c r="AX25" s="248">
        <f t="shared" si="12"/>
        <v>163</v>
      </c>
      <c r="AY25" s="248">
        <f t="shared" si="13"/>
        <v>19634</v>
      </c>
      <c r="AZ25" s="248">
        <f t="shared" si="14"/>
        <v>14373</v>
      </c>
    </row>
    <row r="26" spans="1:52" ht="11.45" customHeight="1" x14ac:dyDescent="0.2">
      <c r="A26" s="461" t="s">
        <v>31</v>
      </c>
      <c r="B26" s="461"/>
      <c r="C26" s="225">
        <v>369</v>
      </c>
      <c r="D26" s="224">
        <v>15579</v>
      </c>
      <c r="E26" s="225">
        <v>61</v>
      </c>
      <c r="F26" s="225">
        <v>31</v>
      </c>
      <c r="G26" s="224">
        <v>2276</v>
      </c>
      <c r="H26" s="229">
        <v>18316</v>
      </c>
      <c r="I26" s="224">
        <v>59098</v>
      </c>
      <c r="J26" s="224">
        <v>2495094</v>
      </c>
      <c r="K26" s="224">
        <v>9770</v>
      </c>
      <c r="L26" s="224">
        <v>4965</v>
      </c>
      <c r="M26" s="224">
        <v>364518</v>
      </c>
      <c r="N26" s="229">
        <v>2933444</v>
      </c>
      <c r="O26" s="235">
        <f t="shared" si="3"/>
        <v>5374</v>
      </c>
      <c r="P26" s="235">
        <f t="shared" si="3"/>
        <v>226830</v>
      </c>
      <c r="Q26" s="235">
        <f t="shared" si="3"/>
        <v>889</v>
      </c>
      <c r="R26" s="235">
        <f t="shared" si="3"/>
        <v>450</v>
      </c>
      <c r="S26" s="235">
        <f t="shared" si="3"/>
        <v>33139</v>
      </c>
      <c r="T26" s="236">
        <f t="shared" si="4"/>
        <v>266682</v>
      </c>
      <c r="V26" s="4">
        <v>53724</v>
      </c>
      <c r="W26" s="4">
        <v>2268264</v>
      </c>
      <c r="X26" s="4">
        <v>8881</v>
      </c>
      <c r="Y26" s="4">
        <v>4515</v>
      </c>
      <c r="Z26" s="4">
        <v>331379</v>
      </c>
      <c r="AA26" s="5">
        <v>2666763</v>
      </c>
      <c r="AD26" s="248">
        <f t="shared" si="5"/>
        <v>597</v>
      </c>
      <c r="AE26" s="248">
        <f t="shared" si="6"/>
        <v>25203</v>
      </c>
      <c r="AF26" s="248">
        <f t="shared" si="7"/>
        <v>99</v>
      </c>
      <c r="AG26" s="248">
        <f t="shared" si="8"/>
        <v>50</v>
      </c>
      <c r="AH26" s="248">
        <f t="shared" si="9"/>
        <v>3682</v>
      </c>
      <c r="AV26" s="248">
        <f t="shared" si="10"/>
        <v>597</v>
      </c>
      <c r="AW26" s="248">
        <f t="shared" si="11"/>
        <v>25203</v>
      </c>
      <c r="AX26" s="248">
        <f t="shared" si="12"/>
        <v>99</v>
      </c>
      <c r="AY26" s="248">
        <f t="shared" si="13"/>
        <v>50</v>
      </c>
      <c r="AZ26" s="248">
        <f t="shared" si="14"/>
        <v>3682</v>
      </c>
    </row>
    <row r="27" spans="1:52" ht="11.45" customHeight="1" x14ac:dyDescent="0.2">
      <c r="A27" s="461" t="s">
        <v>32</v>
      </c>
      <c r="B27" s="461"/>
      <c r="C27" s="225">
        <v>315</v>
      </c>
      <c r="D27" s="225">
        <v>972</v>
      </c>
      <c r="E27" s="224">
        <v>6339</v>
      </c>
      <c r="F27" s="225">
        <v>737</v>
      </c>
      <c r="G27" s="224">
        <v>11784</v>
      </c>
      <c r="H27" s="229">
        <v>20147</v>
      </c>
      <c r="I27" s="224">
        <v>49313</v>
      </c>
      <c r="J27" s="224">
        <v>152167</v>
      </c>
      <c r="K27" s="224">
        <v>992370</v>
      </c>
      <c r="L27" s="224">
        <v>115377</v>
      </c>
      <c r="M27" s="224">
        <v>1844785</v>
      </c>
      <c r="N27" s="229">
        <v>3154017</v>
      </c>
      <c r="O27" s="235">
        <f t="shared" si="3"/>
        <v>4480</v>
      </c>
      <c r="P27" s="235">
        <f t="shared" si="3"/>
        <v>13831</v>
      </c>
      <c r="Q27" s="235">
        <f t="shared" si="3"/>
        <v>90214</v>
      </c>
      <c r="R27" s="235">
        <f t="shared" si="3"/>
        <v>10489</v>
      </c>
      <c r="S27" s="235">
        <f t="shared" si="3"/>
        <v>167705</v>
      </c>
      <c r="T27" s="236">
        <f t="shared" si="4"/>
        <v>286719</v>
      </c>
      <c r="V27" s="4">
        <v>44833</v>
      </c>
      <c r="W27" s="4">
        <v>138336</v>
      </c>
      <c r="X27" s="4">
        <v>902156</v>
      </c>
      <c r="Y27" s="4">
        <v>104888</v>
      </c>
      <c r="Z27" s="4">
        <v>1677080</v>
      </c>
      <c r="AA27" s="5">
        <v>2867293</v>
      </c>
      <c r="AD27" s="248">
        <f t="shared" si="5"/>
        <v>498</v>
      </c>
      <c r="AE27" s="248">
        <f t="shared" si="6"/>
        <v>1537</v>
      </c>
      <c r="AF27" s="248">
        <f t="shared" si="7"/>
        <v>10024</v>
      </c>
      <c r="AG27" s="248">
        <f t="shared" si="8"/>
        <v>1165</v>
      </c>
      <c r="AH27" s="248">
        <f t="shared" si="9"/>
        <v>18634</v>
      </c>
      <c r="AV27" s="248">
        <f t="shared" si="10"/>
        <v>498</v>
      </c>
      <c r="AW27" s="248">
        <f t="shared" si="11"/>
        <v>1537</v>
      </c>
      <c r="AX27" s="248">
        <f t="shared" si="12"/>
        <v>10024</v>
      </c>
      <c r="AY27" s="248">
        <f t="shared" si="13"/>
        <v>1165</v>
      </c>
      <c r="AZ27" s="248">
        <f t="shared" si="14"/>
        <v>18634</v>
      </c>
    </row>
    <row r="28" spans="1:52" ht="11.45" customHeight="1" x14ac:dyDescent="0.2">
      <c r="A28" s="461" t="s">
        <v>33</v>
      </c>
      <c r="B28" s="461"/>
      <c r="C28" s="225">
        <v>253</v>
      </c>
      <c r="D28" s="225">
        <v>160</v>
      </c>
      <c r="E28" s="224">
        <v>3118</v>
      </c>
      <c r="F28" s="225">
        <v>77</v>
      </c>
      <c r="G28" s="224">
        <v>9184</v>
      </c>
      <c r="H28" s="229">
        <v>12792</v>
      </c>
      <c r="I28" s="224">
        <v>41202</v>
      </c>
      <c r="J28" s="224">
        <v>26057</v>
      </c>
      <c r="K28" s="224">
        <v>507779</v>
      </c>
      <c r="L28" s="224">
        <v>12540</v>
      </c>
      <c r="M28" s="224">
        <v>1495653</v>
      </c>
      <c r="N28" s="229">
        <v>2083234</v>
      </c>
      <c r="O28" s="235">
        <f t="shared" si="3"/>
        <v>3747</v>
      </c>
      <c r="P28" s="235">
        <f t="shared" si="3"/>
        <v>2369</v>
      </c>
      <c r="Q28" s="235">
        <f t="shared" si="3"/>
        <v>46162</v>
      </c>
      <c r="R28" s="235">
        <f t="shared" si="3"/>
        <v>1140</v>
      </c>
      <c r="S28" s="235">
        <f t="shared" si="3"/>
        <v>135969</v>
      </c>
      <c r="T28" s="236">
        <f t="shared" si="4"/>
        <v>189387</v>
      </c>
      <c r="V28" s="4">
        <v>37455</v>
      </c>
      <c r="W28" s="4">
        <v>23688</v>
      </c>
      <c r="X28" s="4">
        <v>461617</v>
      </c>
      <c r="Y28" s="4">
        <v>11400</v>
      </c>
      <c r="Z28" s="4">
        <v>1359684</v>
      </c>
      <c r="AA28" s="5">
        <v>1893844</v>
      </c>
      <c r="AD28" s="248">
        <f t="shared" si="5"/>
        <v>416</v>
      </c>
      <c r="AE28" s="248">
        <f t="shared" si="6"/>
        <v>263</v>
      </c>
      <c r="AF28" s="248">
        <f t="shared" si="7"/>
        <v>5129</v>
      </c>
      <c r="AG28" s="248">
        <f t="shared" si="8"/>
        <v>127</v>
      </c>
      <c r="AH28" s="248">
        <f t="shared" si="9"/>
        <v>15108</v>
      </c>
      <c r="AV28" s="248">
        <f t="shared" si="10"/>
        <v>416</v>
      </c>
      <c r="AW28" s="248">
        <f t="shared" si="11"/>
        <v>263</v>
      </c>
      <c r="AX28" s="248">
        <f t="shared" si="12"/>
        <v>5129</v>
      </c>
      <c r="AY28" s="248">
        <f t="shared" si="13"/>
        <v>127</v>
      </c>
      <c r="AZ28" s="248">
        <f t="shared" si="14"/>
        <v>15108</v>
      </c>
    </row>
    <row r="29" spans="1:52" ht="11.45" customHeight="1" x14ac:dyDescent="0.2">
      <c r="A29" s="461" t="s">
        <v>34</v>
      </c>
      <c r="B29" s="461"/>
      <c r="C29" s="225">
        <v>79</v>
      </c>
      <c r="D29" s="225">
        <v>284</v>
      </c>
      <c r="E29" s="225">
        <v>29</v>
      </c>
      <c r="F29" s="224">
        <v>12866</v>
      </c>
      <c r="G29" s="224">
        <v>4235</v>
      </c>
      <c r="H29" s="229">
        <v>17493</v>
      </c>
      <c r="I29" s="224">
        <v>12993</v>
      </c>
      <c r="J29" s="224">
        <v>46708</v>
      </c>
      <c r="K29" s="224">
        <v>4769</v>
      </c>
      <c r="L29" s="224">
        <v>2115996</v>
      </c>
      <c r="M29" s="224">
        <v>696506</v>
      </c>
      <c r="N29" s="229">
        <v>2876966</v>
      </c>
      <c r="O29" s="235">
        <f t="shared" si="3"/>
        <v>1180</v>
      </c>
      <c r="P29" s="235">
        <f t="shared" si="3"/>
        <v>4245</v>
      </c>
      <c r="Q29" s="235">
        <f t="shared" si="3"/>
        <v>431</v>
      </c>
      <c r="R29" s="235">
        <f t="shared" si="3"/>
        <v>192358</v>
      </c>
      <c r="S29" s="235">
        <f t="shared" si="3"/>
        <v>63316</v>
      </c>
      <c r="T29" s="236">
        <f t="shared" si="4"/>
        <v>261530</v>
      </c>
      <c r="V29" s="4">
        <v>11813</v>
      </c>
      <c r="W29" s="4">
        <v>42463</v>
      </c>
      <c r="X29" s="4">
        <v>4338</v>
      </c>
      <c r="Y29" s="4">
        <v>1923638</v>
      </c>
      <c r="Z29" s="4">
        <v>633190</v>
      </c>
      <c r="AA29" s="5">
        <v>2615442</v>
      </c>
      <c r="AD29" s="248">
        <f t="shared" si="5"/>
        <v>131</v>
      </c>
      <c r="AE29" s="248">
        <f t="shared" si="6"/>
        <v>472</v>
      </c>
      <c r="AF29" s="248">
        <f t="shared" si="7"/>
        <v>48</v>
      </c>
      <c r="AG29" s="248">
        <f t="shared" si="8"/>
        <v>21374</v>
      </c>
      <c r="AH29" s="248">
        <f t="shared" si="9"/>
        <v>7035</v>
      </c>
      <c r="AV29" s="248">
        <f t="shared" si="10"/>
        <v>131</v>
      </c>
      <c r="AW29" s="248">
        <f t="shared" si="11"/>
        <v>472</v>
      </c>
      <c r="AX29" s="248">
        <f t="shared" si="12"/>
        <v>48</v>
      </c>
      <c r="AY29" s="248">
        <f t="shared" si="13"/>
        <v>21374</v>
      </c>
      <c r="AZ29" s="248">
        <f t="shared" si="14"/>
        <v>7035</v>
      </c>
    </row>
    <row r="30" spans="1:52" ht="11.45" customHeight="1" x14ac:dyDescent="0.2">
      <c r="A30" s="461" t="s">
        <v>35</v>
      </c>
      <c r="B30" s="461"/>
      <c r="C30" s="224">
        <v>13601</v>
      </c>
      <c r="D30" s="225">
        <v>309</v>
      </c>
      <c r="E30" s="225">
        <v>197</v>
      </c>
      <c r="F30" s="225">
        <v>77</v>
      </c>
      <c r="G30" s="225">
        <v>363</v>
      </c>
      <c r="H30" s="229">
        <v>14547</v>
      </c>
      <c r="I30" s="224">
        <v>2196630</v>
      </c>
      <c r="J30" s="224">
        <v>49905</v>
      </c>
      <c r="K30" s="224">
        <v>31816</v>
      </c>
      <c r="L30" s="224">
        <v>12436</v>
      </c>
      <c r="M30" s="224">
        <v>58626</v>
      </c>
      <c r="N30" s="229">
        <v>2349420</v>
      </c>
      <c r="O30" s="235">
        <f t="shared" si="3"/>
        <v>199686</v>
      </c>
      <c r="P30" s="235">
        <f t="shared" si="3"/>
        <v>4538</v>
      </c>
      <c r="Q30" s="235">
        <f t="shared" si="3"/>
        <v>2892</v>
      </c>
      <c r="R30" s="235">
        <f t="shared" si="3"/>
        <v>1130</v>
      </c>
      <c r="S30" s="235">
        <f t="shared" si="3"/>
        <v>5330</v>
      </c>
      <c r="T30" s="236">
        <f t="shared" si="4"/>
        <v>213576</v>
      </c>
      <c r="V30" s="4">
        <v>1996944</v>
      </c>
      <c r="W30" s="4">
        <v>45367</v>
      </c>
      <c r="X30" s="4">
        <v>28924</v>
      </c>
      <c r="Y30" s="4">
        <v>11306</v>
      </c>
      <c r="Z30" s="4">
        <v>53296</v>
      </c>
      <c r="AA30" s="5">
        <v>2135837</v>
      </c>
      <c r="AD30" s="248">
        <f t="shared" si="5"/>
        <v>22188</v>
      </c>
      <c r="AE30" s="248">
        <f t="shared" si="6"/>
        <v>504</v>
      </c>
      <c r="AF30" s="248">
        <f t="shared" si="7"/>
        <v>321</v>
      </c>
      <c r="AG30" s="248">
        <f t="shared" si="8"/>
        <v>126</v>
      </c>
      <c r="AH30" s="248">
        <f t="shared" si="9"/>
        <v>592</v>
      </c>
      <c r="AV30" s="248">
        <f t="shared" si="10"/>
        <v>22188</v>
      </c>
      <c r="AW30" s="248">
        <f t="shared" si="11"/>
        <v>504</v>
      </c>
      <c r="AX30" s="248">
        <f t="shared" si="12"/>
        <v>321</v>
      </c>
      <c r="AY30" s="248">
        <f t="shared" si="13"/>
        <v>126</v>
      </c>
      <c r="AZ30" s="248">
        <f t="shared" si="14"/>
        <v>592</v>
      </c>
    </row>
    <row r="31" spans="1:52" ht="11.45" customHeight="1" x14ac:dyDescent="0.2">
      <c r="A31" s="461" t="s">
        <v>36</v>
      </c>
      <c r="B31" s="461"/>
      <c r="C31" s="224">
        <v>32049</v>
      </c>
      <c r="D31" s="224">
        <v>1055</v>
      </c>
      <c r="E31" s="224">
        <v>2781</v>
      </c>
      <c r="F31" s="225">
        <v>57</v>
      </c>
      <c r="G31" s="224">
        <v>7477</v>
      </c>
      <c r="H31" s="229">
        <v>43419</v>
      </c>
      <c r="I31" s="224">
        <v>4977877</v>
      </c>
      <c r="J31" s="224">
        <v>163863</v>
      </c>
      <c r="K31" s="224">
        <v>431947</v>
      </c>
      <c r="L31" s="224">
        <v>8853</v>
      </c>
      <c r="M31" s="224">
        <v>1161334</v>
      </c>
      <c r="N31" s="229">
        <v>6743873</v>
      </c>
      <c r="O31" s="235">
        <f t="shared" si="3"/>
        <v>452531</v>
      </c>
      <c r="P31" s="235">
        <f t="shared" si="3"/>
        <v>14897</v>
      </c>
      <c r="Q31" s="235">
        <f t="shared" si="3"/>
        <v>39269</v>
      </c>
      <c r="R31" s="235">
        <f t="shared" si="3"/>
        <v>805</v>
      </c>
      <c r="S31" s="235">
        <f t="shared" si="3"/>
        <v>105576</v>
      </c>
      <c r="T31" s="236">
        <f t="shared" si="4"/>
        <v>613078</v>
      </c>
      <c r="V31" s="4">
        <v>4525346</v>
      </c>
      <c r="W31" s="4">
        <v>148966</v>
      </c>
      <c r="X31" s="4">
        <v>392678</v>
      </c>
      <c r="Y31" s="4">
        <v>8048</v>
      </c>
      <c r="Z31" s="4">
        <v>1055758</v>
      </c>
      <c r="AA31" s="5">
        <v>6130796</v>
      </c>
      <c r="AD31" s="248">
        <f t="shared" si="5"/>
        <v>50282</v>
      </c>
      <c r="AE31" s="248">
        <f t="shared" si="6"/>
        <v>1655</v>
      </c>
      <c r="AF31" s="248">
        <f t="shared" si="7"/>
        <v>4363</v>
      </c>
      <c r="AG31" s="248">
        <f t="shared" si="8"/>
        <v>89</v>
      </c>
      <c r="AH31" s="248">
        <f t="shared" si="9"/>
        <v>11731</v>
      </c>
      <c r="AV31" s="248">
        <f t="shared" si="10"/>
        <v>50282</v>
      </c>
      <c r="AW31" s="248">
        <f t="shared" si="11"/>
        <v>1655</v>
      </c>
      <c r="AX31" s="248">
        <f t="shared" si="12"/>
        <v>4363</v>
      </c>
      <c r="AY31" s="248">
        <f t="shared" si="13"/>
        <v>89</v>
      </c>
      <c r="AZ31" s="248">
        <f t="shared" si="14"/>
        <v>11731</v>
      </c>
    </row>
    <row r="32" spans="1:52" ht="11.45" customHeight="1" x14ac:dyDescent="0.2">
      <c r="A32" s="461" t="s">
        <v>37</v>
      </c>
      <c r="B32" s="461"/>
      <c r="C32" s="225">
        <v>267</v>
      </c>
      <c r="D32" s="225">
        <v>636</v>
      </c>
      <c r="E32" s="225">
        <v>34</v>
      </c>
      <c r="F32" s="224">
        <v>6625</v>
      </c>
      <c r="G32" s="224">
        <v>5205</v>
      </c>
      <c r="H32" s="229">
        <v>12767</v>
      </c>
      <c r="I32" s="224">
        <v>43587</v>
      </c>
      <c r="J32" s="224">
        <v>103826</v>
      </c>
      <c r="K32" s="224">
        <v>5550</v>
      </c>
      <c r="L32" s="224">
        <v>1081520</v>
      </c>
      <c r="M32" s="224">
        <v>849708</v>
      </c>
      <c r="N32" s="229">
        <v>2084186</v>
      </c>
      <c r="O32" s="235">
        <f t="shared" si="3"/>
        <v>3963</v>
      </c>
      <c r="P32" s="235">
        <f t="shared" si="3"/>
        <v>9439</v>
      </c>
      <c r="Q32" s="235">
        <f t="shared" si="3"/>
        <v>506</v>
      </c>
      <c r="R32" s="235">
        <f t="shared" si="3"/>
        <v>98319</v>
      </c>
      <c r="S32" s="235">
        <f t="shared" si="3"/>
        <v>77247</v>
      </c>
      <c r="T32" s="236">
        <f t="shared" si="4"/>
        <v>189474</v>
      </c>
      <c r="V32" s="4">
        <v>39624</v>
      </c>
      <c r="W32" s="4">
        <v>94387</v>
      </c>
      <c r="X32" s="4">
        <v>5044</v>
      </c>
      <c r="Y32" s="4">
        <v>983201</v>
      </c>
      <c r="Z32" s="4">
        <v>772461</v>
      </c>
      <c r="AA32" s="5">
        <v>1894717</v>
      </c>
      <c r="AD32" s="248">
        <f t="shared" si="5"/>
        <v>440</v>
      </c>
      <c r="AE32" s="248">
        <f t="shared" si="6"/>
        <v>1049</v>
      </c>
      <c r="AF32" s="248">
        <f t="shared" si="7"/>
        <v>56</v>
      </c>
      <c r="AG32" s="248">
        <f t="shared" si="8"/>
        <v>10924</v>
      </c>
      <c r="AH32" s="248">
        <f t="shared" si="9"/>
        <v>8583</v>
      </c>
      <c r="AV32" s="248">
        <f t="shared" si="10"/>
        <v>440</v>
      </c>
      <c r="AW32" s="248">
        <f t="shared" si="11"/>
        <v>1049</v>
      </c>
      <c r="AX32" s="248">
        <f t="shared" si="12"/>
        <v>56</v>
      </c>
      <c r="AY32" s="248">
        <f t="shared" si="13"/>
        <v>10924</v>
      </c>
      <c r="AZ32" s="248">
        <f t="shared" si="14"/>
        <v>8583</v>
      </c>
    </row>
    <row r="33" spans="1:52" ht="11.45" customHeight="1" x14ac:dyDescent="0.2">
      <c r="A33" s="461" t="s">
        <v>38</v>
      </c>
      <c r="B33" s="461"/>
      <c r="C33" s="225">
        <v>300</v>
      </c>
      <c r="D33" s="224">
        <v>10774</v>
      </c>
      <c r="E33" s="225">
        <v>78</v>
      </c>
      <c r="F33" s="225">
        <v>15</v>
      </c>
      <c r="G33" s="224">
        <v>2411</v>
      </c>
      <c r="H33" s="229">
        <v>13578</v>
      </c>
      <c r="I33" s="224">
        <v>50714</v>
      </c>
      <c r="J33" s="224">
        <v>1821309</v>
      </c>
      <c r="K33" s="224">
        <v>13186</v>
      </c>
      <c r="L33" s="224">
        <v>2536</v>
      </c>
      <c r="M33" s="224">
        <v>407572</v>
      </c>
      <c r="N33" s="229">
        <v>2295313</v>
      </c>
      <c r="O33" s="235">
        <f t="shared" si="3"/>
        <v>4611</v>
      </c>
      <c r="P33" s="235">
        <f t="shared" si="3"/>
        <v>165569</v>
      </c>
      <c r="Q33" s="235">
        <f t="shared" si="3"/>
        <v>1200</v>
      </c>
      <c r="R33" s="235">
        <f t="shared" si="3"/>
        <v>230</v>
      </c>
      <c r="S33" s="235">
        <f t="shared" si="3"/>
        <v>37052</v>
      </c>
      <c r="T33" s="236">
        <f t="shared" si="4"/>
        <v>208662</v>
      </c>
      <c r="V33" s="4">
        <v>46103</v>
      </c>
      <c r="W33" s="4">
        <v>1655740</v>
      </c>
      <c r="X33" s="4">
        <v>11986</v>
      </c>
      <c r="Y33" s="4">
        <v>2306</v>
      </c>
      <c r="Z33" s="4">
        <v>370520</v>
      </c>
      <c r="AA33" s="5">
        <v>2086655</v>
      </c>
      <c r="AD33" s="248">
        <f t="shared" si="5"/>
        <v>512</v>
      </c>
      <c r="AE33" s="248">
        <f t="shared" si="6"/>
        <v>18397</v>
      </c>
      <c r="AF33" s="248">
        <f t="shared" si="7"/>
        <v>133</v>
      </c>
      <c r="AG33" s="248">
        <f t="shared" si="8"/>
        <v>26</v>
      </c>
      <c r="AH33" s="248">
        <f t="shared" si="9"/>
        <v>4117</v>
      </c>
      <c r="AV33" s="248">
        <f t="shared" si="10"/>
        <v>512</v>
      </c>
      <c r="AW33" s="248">
        <f t="shared" si="11"/>
        <v>18397</v>
      </c>
      <c r="AX33" s="248">
        <f t="shared" si="12"/>
        <v>133</v>
      </c>
      <c r="AY33" s="248">
        <f t="shared" si="13"/>
        <v>26</v>
      </c>
      <c r="AZ33" s="248">
        <f t="shared" si="14"/>
        <v>4117</v>
      </c>
    </row>
    <row r="34" spans="1:52" ht="11.45" customHeight="1" x14ac:dyDescent="0.2">
      <c r="A34" s="461" t="s">
        <v>39</v>
      </c>
      <c r="B34" s="461"/>
      <c r="C34" s="225">
        <v>458</v>
      </c>
      <c r="D34" s="225">
        <v>446</v>
      </c>
      <c r="E34" s="224">
        <v>7993</v>
      </c>
      <c r="F34" s="225">
        <v>98</v>
      </c>
      <c r="G34" s="224">
        <v>14419</v>
      </c>
      <c r="H34" s="229">
        <v>23414</v>
      </c>
      <c r="I34" s="224">
        <v>76364</v>
      </c>
      <c r="J34" s="224">
        <v>74363</v>
      </c>
      <c r="K34" s="224">
        <v>1332700</v>
      </c>
      <c r="L34" s="224">
        <v>16340</v>
      </c>
      <c r="M34" s="224">
        <v>2404128</v>
      </c>
      <c r="N34" s="229">
        <v>3903891</v>
      </c>
      <c r="O34" s="235">
        <f t="shared" si="3"/>
        <v>6944</v>
      </c>
      <c r="P34" s="235">
        <f t="shared" si="3"/>
        <v>6759</v>
      </c>
      <c r="Q34" s="235">
        <f t="shared" si="3"/>
        <v>121155</v>
      </c>
      <c r="R34" s="235">
        <f t="shared" si="3"/>
        <v>1487</v>
      </c>
      <c r="S34" s="235">
        <f t="shared" si="3"/>
        <v>218555</v>
      </c>
      <c r="T34" s="236">
        <f t="shared" si="4"/>
        <v>354900</v>
      </c>
      <c r="V34" s="4">
        <v>69420</v>
      </c>
      <c r="W34" s="4">
        <v>67604</v>
      </c>
      <c r="X34" s="4">
        <v>1211545</v>
      </c>
      <c r="Y34" s="4">
        <v>14853</v>
      </c>
      <c r="Z34" s="4">
        <v>2185573</v>
      </c>
      <c r="AA34" s="5">
        <v>3548995</v>
      </c>
      <c r="AD34" s="248">
        <f t="shared" si="5"/>
        <v>771</v>
      </c>
      <c r="AE34" s="248">
        <f t="shared" si="6"/>
        <v>751</v>
      </c>
      <c r="AF34" s="248">
        <f t="shared" si="7"/>
        <v>13462</v>
      </c>
      <c r="AG34" s="248">
        <f t="shared" si="8"/>
        <v>165</v>
      </c>
      <c r="AH34" s="248">
        <f t="shared" si="9"/>
        <v>24284</v>
      </c>
      <c r="AV34" s="248">
        <f t="shared" si="10"/>
        <v>771</v>
      </c>
      <c r="AW34" s="248">
        <f t="shared" si="11"/>
        <v>751</v>
      </c>
      <c r="AX34" s="248">
        <f t="shared" si="12"/>
        <v>13462</v>
      </c>
      <c r="AY34" s="248">
        <f t="shared" si="13"/>
        <v>165</v>
      </c>
      <c r="AZ34" s="248">
        <f t="shared" si="14"/>
        <v>24284</v>
      </c>
    </row>
    <row r="35" spans="1:52" ht="11.45" customHeight="1" x14ac:dyDescent="0.2">
      <c r="A35" s="461" t="s">
        <v>40</v>
      </c>
      <c r="B35" s="461"/>
      <c r="C35" s="225">
        <v>501</v>
      </c>
      <c r="D35" s="224">
        <v>12547</v>
      </c>
      <c r="E35" s="225">
        <v>166</v>
      </c>
      <c r="F35" s="225">
        <v>30</v>
      </c>
      <c r="G35" s="224">
        <v>1983</v>
      </c>
      <c r="H35" s="229">
        <v>15227</v>
      </c>
      <c r="I35" s="224">
        <v>81186</v>
      </c>
      <c r="J35" s="224">
        <v>2033220</v>
      </c>
      <c r="K35" s="224">
        <v>26900</v>
      </c>
      <c r="L35" s="224">
        <v>4861</v>
      </c>
      <c r="M35" s="224">
        <v>321342</v>
      </c>
      <c r="N35" s="229">
        <v>2467507</v>
      </c>
      <c r="O35" s="235">
        <f t="shared" si="3"/>
        <v>7381</v>
      </c>
      <c r="P35" s="235">
        <f t="shared" si="3"/>
        <v>184838</v>
      </c>
      <c r="Q35" s="235">
        <f t="shared" si="3"/>
        <v>2445</v>
      </c>
      <c r="R35" s="235">
        <f t="shared" si="3"/>
        <v>441</v>
      </c>
      <c r="S35" s="235">
        <f t="shared" si="3"/>
        <v>29212</v>
      </c>
      <c r="T35" s="236">
        <f t="shared" si="4"/>
        <v>224317</v>
      </c>
      <c r="V35" s="4">
        <v>73805</v>
      </c>
      <c r="W35" s="4">
        <v>1848382</v>
      </c>
      <c r="X35" s="4">
        <v>24455</v>
      </c>
      <c r="Y35" s="4">
        <v>4420</v>
      </c>
      <c r="Z35" s="4">
        <v>292130</v>
      </c>
      <c r="AA35" s="5">
        <v>2243192</v>
      </c>
      <c r="AD35" s="248">
        <f t="shared" si="5"/>
        <v>820</v>
      </c>
      <c r="AE35" s="248">
        <f t="shared" si="6"/>
        <v>20538</v>
      </c>
      <c r="AF35" s="248">
        <f t="shared" si="7"/>
        <v>272</v>
      </c>
      <c r="AG35" s="248">
        <f t="shared" si="8"/>
        <v>49</v>
      </c>
      <c r="AH35" s="248">
        <f t="shared" si="9"/>
        <v>3246</v>
      </c>
      <c r="AV35" s="248">
        <f t="shared" si="10"/>
        <v>820</v>
      </c>
      <c r="AW35" s="248">
        <f t="shared" si="11"/>
        <v>20538</v>
      </c>
      <c r="AX35" s="248">
        <f t="shared" si="12"/>
        <v>272</v>
      </c>
      <c r="AY35" s="248">
        <f t="shared" si="13"/>
        <v>49</v>
      </c>
      <c r="AZ35" s="248">
        <f t="shared" si="14"/>
        <v>3246</v>
      </c>
    </row>
    <row r="36" spans="1:52" ht="11.45" customHeight="1" x14ac:dyDescent="0.2">
      <c r="A36" s="461" t="s">
        <v>41</v>
      </c>
      <c r="B36" s="461"/>
      <c r="C36" s="225">
        <v>95</v>
      </c>
      <c r="D36" s="225">
        <v>117</v>
      </c>
      <c r="E36" s="225">
        <v>38</v>
      </c>
      <c r="F36" s="224">
        <v>6710</v>
      </c>
      <c r="G36" s="224">
        <v>9617</v>
      </c>
      <c r="H36" s="229">
        <v>16577</v>
      </c>
      <c r="I36" s="224">
        <v>15448</v>
      </c>
      <c r="J36" s="224">
        <v>19025</v>
      </c>
      <c r="K36" s="224">
        <v>6179</v>
      </c>
      <c r="L36" s="224">
        <v>1091091</v>
      </c>
      <c r="M36" s="224">
        <v>1563788</v>
      </c>
      <c r="N36" s="229">
        <v>2695531</v>
      </c>
      <c r="O36" s="235">
        <f t="shared" si="3"/>
        <v>1403</v>
      </c>
      <c r="P36" s="235">
        <f t="shared" si="3"/>
        <v>1728</v>
      </c>
      <c r="Q36" s="235">
        <f t="shared" si="3"/>
        <v>563</v>
      </c>
      <c r="R36" s="235">
        <f t="shared" si="3"/>
        <v>99191</v>
      </c>
      <c r="S36" s="235">
        <f t="shared" si="3"/>
        <v>142164</v>
      </c>
      <c r="T36" s="236">
        <f t="shared" si="4"/>
        <v>245049</v>
      </c>
      <c r="V36" s="4">
        <v>14045</v>
      </c>
      <c r="W36" s="4">
        <v>17297</v>
      </c>
      <c r="X36" s="4">
        <v>5616</v>
      </c>
      <c r="Y36" s="4">
        <v>991900</v>
      </c>
      <c r="Z36" s="4">
        <v>1421624</v>
      </c>
      <c r="AA36" s="5">
        <v>2450482</v>
      </c>
      <c r="AD36" s="248">
        <f t="shared" si="5"/>
        <v>156</v>
      </c>
      <c r="AE36" s="248">
        <f t="shared" si="6"/>
        <v>192</v>
      </c>
      <c r="AF36" s="248">
        <f t="shared" si="7"/>
        <v>62</v>
      </c>
      <c r="AG36" s="248">
        <f t="shared" si="8"/>
        <v>11021</v>
      </c>
      <c r="AH36" s="248">
        <f t="shared" si="9"/>
        <v>15796</v>
      </c>
      <c r="AV36" s="248">
        <f t="shared" si="10"/>
        <v>156</v>
      </c>
      <c r="AW36" s="248">
        <f t="shared" si="11"/>
        <v>192</v>
      </c>
      <c r="AX36" s="248">
        <f t="shared" si="12"/>
        <v>62</v>
      </c>
      <c r="AY36" s="248">
        <f t="shared" si="13"/>
        <v>11021</v>
      </c>
      <c r="AZ36" s="248">
        <f t="shared" si="14"/>
        <v>15796</v>
      </c>
    </row>
    <row r="37" spans="1:52" ht="11.45" customHeight="1" x14ac:dyDescent="0.2">
      <c r="A37" s="461" t="s">
        <v>42</v>
      </c>
      <c r="B37" s="461"/>
      <c r="C37" s="224">
        <v>16101</v>
      </c>
      <c r="D37" s="225">
        <v>507</v>
      </c>
      <c r="E37" s="225">
        <v>161</v>
      </c>
      <c r="F37" s="225">
        <v>53</v>
      </c>
      <c r="G37" s="224">
        <v>20596</v>
      </c>
      <c r="H37" s="229">
        <v>37418</v>
      </c>
      <c r="I37" s="224">
        <v>2503303</v>
      </c>
      <c r="J37" s="224">
        <v>78826</v>
      </c>
      <c r="K37" s="224">
        <v>25031</v>
      </c>
      <c r="L37" s="224">
        <v>8240</v>
      </c>
      <c r="M37" s="224">
        <v>3202163</v>
      </c>
      <c r="N37" s="229">
        <v>5817560</v>
      </c>
      <c r="O37" s="235">
        <f t="shared" si="3"/>
        <v>227562</v>
      </c>
      <c r="P37" s="235">
        <f t="shared" si="3"/>
        <v>7166</v>
      </c>
      <c r="Q37" s="235">
        <f t="shared" si="3"/>
        <v>2275</v>
      </c>
      <c r="R37" s="235">
        <f t="shared" si="3"/>
        <v>750</v>
      </c>
      <c r="S37" s="235">
        <f t="shared" si="3"/>
        <v>291090</v>
      </c>
      <c r="T37" s="236">
        <f t="shared" si="4"/>
        <v>528843</v>
      </c>
      <c r="V37" s="4">
        <v>2275741</v>
      </c>
      <c r="W37" s="4">
        <v>71660</v>
      </c>
      <c r="X37" s="4">
        <v>22756</v>
      </c>
      <c r="Y37" s="4">
        <v>7490</v>
      </c>
      <c r="Z37" s="4">
        <v>2911073</v>
      </c>
      <c r="AA37" s="5">
        <v>5288720</v>
      </c>
      <c r="AD37" s="248">
        <f t="shared" si="5"/>
        <v>25286</v>
      </c>
      <c r="AE37" s="248">
        <f t="shared" si="6"/>
        <v>796</v>
      </c>
      <c r="AF37" s="248">
        <f t="shared" si="7"/>
        <v>253</v>
      </c>
      <c r="AG37" s="248">
        <f t="shared" si="8"/>
        <v>83</v>
      </c>
      <c r="AH37" s="248">
        <f t="shared" si="9"/>
        <v>32345</v>
      </c>
      <c r="AV37" s="248">
        <f t="shared" si="10"/>
        <v>25286</v>
      </c>
      <c r="AW37" s="248">
        <f t="shared" si="11"/>
        <v>796</v>
      </c>
      <c r="AX37" s="248">
        <f t="shared" si="12"/>
        <v>253</v>
      </c>
      <c r="AY37" s="248">
        <f t="shared" si="13"/>
        <v>83</v>
      </c>
      <c r="AZ37" s="248">
        <f t="shared" si="14"/>
        <v>32345</v>
      </c>
    </row>
    <row r="38" spans="1:52" ht="11.45" customHeight="1" x14ac:dyDescent="0.2">
      <c r="A38" s="461" t="s">
        <v>43</v>
      </c>
      <c r="B38" s="461"/>
      <c r="C38" s="225">
        <v>318</v>
      </c>
      <c r="D38" s="224">
        <v>1057</v>
      </c>
      <c r="E38" s="225">
        <v>46</v>
      </c>
      <c r="F38" s="224">
        <v>8728</v>
      </c>
      <c r="G38" s="224">
        <v>5112</v>
      </c>
      <c r="H38" s="229">
        <v>15261</v>
      </c>
      <c r="I38" s="224">
        <v>51824</v>
      </c>
      <c r="J38" s="224">
        <v>172258</v>
      </c>
      <c r="K38" s="224">
        <v>7497</v>
      </c>
      <c r="L38" s="224">
        <v>1422395</v>
      </c>
      <c r="M38" s="224">
        <v>833098</v>
      </c>
      <c r="N38" s="229">
        <v>2487074</v>
      </c>
      <c r="O38" s="235">
        <f t="shared" si="3"/>
        <v>4712</v>
      </c>
      <c r="P38" s="235">
        <f t="shared" si="3"/>
        <v>15661</v>
      </c>
      <c r="Q38" s="235">
        <f t="shared" si="3"/>
        <v>683</v>
      </c>
      <c r="R38" s="235">
        <f t="shared" si="3"/>
        <v>129314</v>
      </c>
      <c r="S38" s="235">
        <f t="shared" si="3"/>
        <v>75739</v>
      </c>
      <c r="T38" s="236">
        <f t="shared" si="4"/>
        <v>226109</v>
      </c>
      <c r="V38" s="4">
        <v>47112</v>
      </c>
      <c r="W38" s="4">
        <v>156597</v>
      </c>
      <c r="X38" s="4">
        <v>6814</v>
      </c>
      <c r="Y38" s="4">
        <v>1293081</v>
      </c>
      <c r="Z38" s="4">
        <v>757359</v>
      </c>
      <c r="AA38" s="5">
        <v>2260963</v>
      </c>
      <c r="AD38" s="248">
        <f t="shared" si="5"/>
        <v>523</v>
      </c>
      <c r="AE38" s="248">
        <f t="shared" si="6"/>
        <v>1740</v>
      </c>
      <c r="AF38" s="248">
        <f t="shared" si="7"/>
        <v>76</v>
      </c>
      <c r="AG38" s="248">
        <f t="shared" si="8"/>
        <v>14368</v>
      </c>
      <c r="AH38" s="248">
        <f t="shared" si="9"/>
        <v>8415</v>
      </c>
      <c r="AV38" s="248">
        <f t="shared" si="10"/>
        <v>523</v>
      </c>
      <c r="AW38" s="248">
        <f t="shared" si="11"/>
        <v>1740</v>
      </c>
      <c r="AX38" s="248">
        <f t="shared" si="12"/>
        <v>76</v>
      </c>
      <c r="AY38" s="248">
        <f t="shared" si="13"/>
        <v>14368</v>
      </c>
      <c r="AZ38" s="248">
        <f t="shared" si="14"/>
        <v>8415</v>
      </c>
    </row>
    <row r="39" spans="1:52" ht="11.45" customHeight="1" x14ac:dyDescent="0.2">
      <c r="A39" s="461" t="s">
        <v>44</v>
      </c>
      <c r="B39" s="461"/>
      <c r="C39" s="225">
        <v>72</v>
      </c>
      <c r="D39" s="225">
        <v>237</v>
      </c>
      <c r="E39" s="224">
        <v>9942</v>
      </c>
      <c r="F39" s="225">
        <v>69</v>
      </c>
      <c r="G39" s="225">
        <v>129</v>
      </c>
      <c r="H39" s="229">
        <v>10449</v>
      </c>
      <c r="I39" s="224">
        <v>11921</v>
      </c>
      <c r="J39" s="224">
        <v>39239</v>
      </c>
      <c r="K39" s="224">
        <v>1646056</v>
      </c>
      <c r="L39" s="224">
        <v>11424</v>
      </c>
      <c r="M39" s="224">
        <v>21358</v>
      </c>
      <c r="N39" s="229">
        <v>1730001</v>
      </c>
      <c r="O39" s="235">
        <f t="shared" si="3"/>
        <v>1081</v>
      </c>
      <c r="P39" s="235">
        <f t="shared" si="3"/>
        <v>3565</v>
      </c>
      <c r="Q39" s="235">
        <f t="shared" si="3"/>
        <v>149645</v>
      </c>
      <c r="R39" s="235">
        <f t="shared" si="3"/>
        <v>1037</v>
      </c>
      <c r="S39" s="235">
        <f t="shared" si="3"/>
        <v>1940</v>
      </c>
      <c r="T39" s="236">
        <f t="shared" si="4"/>
        <v>157268</v>
      </c>
      <c r="V39" s="4">
        <v>10840</v>
      </c>
      <c r="W39" s="4">
        <v>35674</v>
      </c>
      <c r="X39" s="4">
        <v>1496411</v>
      </c>
      <c r="Y39" s="4">
        <v>10387</v>
      </c>
      <c r="Z39" s="4">
        <v>19418</v>
      </c>
      <c r="AA39" s="5">
        <v>1572730</v>
      </c>
      <c r="AD39" s="248">
        <f t="shared" si="5"/>
        <v>120</v>
      </c>
      <c r="AE39" s="248">
        <f t="shared" si="6"/>
        <v>396</v>
      </c>
      <c r="AF39" s="248">
        <f t="shared" si="7"/>
        <v>16627</v>
      </c>
      <c r="AG39" s="248">
        <f t="shared" si="8"/>
        <v>115</v>
      </c>
      <c r="AH39" s="248">
        <f t="shared" si="9"/>
        <v>216</v>
      </c>
      <c r="AV39" s="248">
        <f t="shared" si="10"/>
        <v>120</v>
      </c>
      <c r="AW39" s="248">
        <f t="shared" si="11"/>
        <v>396</v>
      </c>
      <c r="AX39" s="248">
        <f t="shared" si="12"/>
        <v>16627</v>
      </c>
      <c r="AY39" s="248">
        <f t="shared" si="13"/>
        <v>115</v>
      </c>
      <c r="AZ39" s="248">
        <f t="shared" si="14"/>
        <v>216</v>
      </c>
    </row>
    <row r="40" spans="1:52" ht="11.45" customHeight="1" x14ac:dyDescent="0.2">
      <c r="A40" s="461" t="s">
        <v>45</v>
      </c>
      <c r="B40" s="461"/>
      <c r="C40" s="225">
        <v>593</v>
      </c>
      <c r="D40" s="224">
        <v>18983</v>
      </c>
      <c r="E40" s="225">
        <v>252</v>
      </c>
      <c r="F40" s="225">
        <v>49</v>
      </c>
      <c r="G40" s="224">
        <v>7506</v>
      </c>
      <c r="H40" s="229">
        <v>27383</v>
      </c>
      <c r="I40" s="224">
        <v>92024</v>
      </c>
      <c r="J40" s="224">
        <v>2945845</v>
      </c>
      <c r="K40" s="224">
        <v>39106</v>
      </c>
      <c r="L40" s="224">
        <v>7604</v>
      </c>
      <c r="M40" s="224">
        <v>1164806</v>
      </c>
      <c r="N40" s="229">
        <v>4249385</v>
      </c>
      <c r="O40" s="235">
        <f t="shared" si="3"/>
        <v>8366</v>
      </c>
      <c r="P40" s="235">
        <f t="shared" si="3"/>
        <v>267802</v>
      </c>
      <c r="Q40" s="235">
        <f t="shared" si="3"/>
        <v>3554</v>
      </c>
      <c r="R40" s="235">
        <f t="shared" si="3"/>
        <v>692</v>
      </c>
      <c r="S40" s="235">
        <f t="shared" si="3"/>
        <v>105891</v>
      </c>
      <c r="T40" s="236">
        <f t="shared" si="4"/>
        <v>386305</v>
      </c>
      <c r="V40" s="4">
        <v>83658</v>
      </c>
      <c r="W40" s="4">
        <v>2678043</v>
      </c>
      <c r="X40" s="4">
        <v>35552</v>
      </c>
      <c r="Y40" s="4">
        <v>6912</v>
      </c>
      <c r="Z40" s="4">
        <v>1058915</v>
      </c>
      <c r="AA40" s="5">
        <v>3863080</v>
      </c>
      <c r="AD40" s="248">
        <f t="shared" si="5"/>
        <v>930</v>
      </c>
      <c r="AE40" s="248">
        <f t="shared" si="6"/>
        <v>29756</v>
      </c>
      <c r="AF40" s="248">
        <f t="shared" si="7"/>
        <v>395</v>
      </c>
      <c r="AG40" s="248">
        <f t="shared" si="8"/>
        <v>77</v>
      </c>
      <c r="AH40" s="248">
        <f t="shared" si="9"/>
        <v>11766</v>
      </c>
      <c r="AV40" s="248">
        <f t="shared" si="10"/>
        <v>930</v>
      </c>
      <c r="AW40" s="248">
        <f t="shared" si="11"/>
        <v>29756</v>
      </c>
      <c r="AX40" s="248">
        <f t="shared" si="12"/>
        <v>395</v>
      </c>
      <c r="AY40" s="248">
        <f t="shared" si="13"/>
        <v>77</v>
      </c>
      <c r="AZ40" s="248">
        <f t="shared" si="14"/>
        <v>11766</v>
      </c>
    </row>
    <row r="41" spans="1:52" ht="11.45" customHeight="1" x14ac:dyDescent="0.2">
      <c r="A41" s="461" t="s">
        <v>46</v>
      </c>
      <c r="B41" s="461"/>
      <c r="C41" s="225">
        <v>507</v>
      </c>
      <c r="D41" s="225">
        <v>285</v>
      </c>
      <c r="E41" s="225">
        <v>347</v>
      </c>
      <c r="F41" s="224">
        <v>11603</v>
      </c>
      <c r="G41" s="224">
        <v>18609</v>
      </c>
      <c r="H41" s="229">
        <v>31351</v>
      </c>
      <c r="I41" s="224">
        <v>79145</v>
      </c>
      <c r="J41" s="224">
        <v>44490</v>
      </c>
      <c r="K41" s="224">
        <v>54168</v>
      </c>
      <c r="L41" s="224">
        <v>1811286</v>
      </c>
      <c r="M41" s="224">
        <v>2904958</v>
      </c>
      <c r="N41" s="229">
        <v>4894050</v>
      </c>
      <c r="O41" s="235">
        <f t="shared" si="3"/>
        <v>7194</v>
      </c>
      <c r="P41" s="235">
        <f t="shared" si="3"/>
        <v>4045</v>
      </c>
      <c r="Q41" s="235">
        <f t="shared" si="3"/>
        <v>4923</v>
      </c>
      <c r="R41" s="235">
        <f t="shared" si="3"/>
        <v>164667</v>
      </c>
      <c r="S41" s="235">
        <f t="shared" si="3"/>
        <v>264093</v>
      </c>
      <c r="T41" s="236">
        <f t="shared" si="4"/>
        <v>444922</v>
      </c>
      <c r="V41" s="4">
        <v>71951</v>
      </c>
      <c r="W41" s="4">
        <v>40445</v>
      </c>
      <c r="X41" s="4">
        <v>49245</v>
      </c>
      <c r="Y41" s="4">
        <v>1646619</v>
      </c>
      <c r="Z41" s="4">
        <v>2640865</v>
      </c>
      <c r="AA41" s="5">
        <v>4449125</v>
      </c>
      <c r="AD41" s="248">
        <f t="shared" si="5"/>
        <v>799</v>
      </c>
      <c r="AE41" s="248">
        <f t="shared" si="6"/>
        <v>449</v>
      </c>
      <c r="AF41" s="248">
        <f t="shared" si="7"/>
        <v>547</v>
      </c>
      <c r="AG41" s="248">
        <f t="shared" si="8"/>
        <v>18296</v>
      </c>
      <c r="AH41" s="248">
        <f t="shared" si="9"/>
        <v>29343</v>
      </c>
      <c r="AV41" s="248">
        <f t="shared" si="10"/>
        <v>799</v>
      </c>
      <c r="AW41" s="248">
        <f t="shared" si="11"/>
        <v>449</v>
      </c>
      <c r="AX41" s="248">
        <f t="shared" si="12"/>
        <v>547</v>
      </c>
      <c r="AY41" s="248">
        <f t="shared" si="13"/>
        <v>18296</v>
      </c>
      <c r="AZ41" s="248">
        <f t="shared" si="14"/>
        <v>29343</v>
      </c>
    </row>
    <row r="42" spans="1:52" ht="11.45" customHeight="1" x14ac:dyDescent="0.2">
      <c r="A42" s="461" t="s">
        <v>47</v>
      </c>
      <c r="B42" s="461"/>
      <c r="C42" s="224">
        <v>16514</v>
      </c>
      <c r="D42" s="225">
        <v>257</v>
      </c>
      <c r="E42" s="225">
        <v>254</v>
      </c>
      <c r="F42" s="225">
        <v>101</v>
      </c>
      <c r="G42" s="224">
        <v>2016</v>
      </c>
      <c r="H42" s="229">
        <v>19142</v>
      </c>
      <c r="I42" s="224">
        <v>2714874</v>
      </c>
      <c r="J42" s="224">
        <v>42250</v>
      </c>
      <c r="K42" s="224">
        <v>41757</v>
      </c>
      <c r="L42" s="224">
        <v>16604</v>
      </c>
      <c r="M42" s="224">
        <v>331427</v>
      </c>
      <c r="N42" s="229">
        <v>3146915</v>
      </c>
      <c r="O42" s="235">
        <f t="shared" si="3"/>
        <v>246802</v>
      </c>
      <c r="P42" s="235">
        <f t="shared" si="3"/>
        <v>3839</v>
      </c>
      <c r="Q42" s="235">
        <f t="shared" si="3"/>
        <v>3796</v>
      </c>
      <c r="R42" s="235">
        <f t="shared" si="3"/>
        <v>1509</v>
      </c>
      <c r="S42" s="235">
        <f t="shared" si="3"/>
        <v>30129</v>
      </c>
      <c r="T42" s="236">
        <f t="shared" si="4"/>
        <v>286075</v>
      </c>
      <c r="V42" s="4">
        <v>2468072</v>
      </c>
      <c r="W42" s="4">
        <v>38411</v>
      </c>
      <c r="X42" s="4">
        <v>37961</v>
      </c>
      <c r="Y42" s="4">
        <v>15095</v>
      </c>
      <c r="Z42" s="4">
        <v>301298</v>
      </c>
      <c r="AA42" s="5">
        <v>2860837</v>
      </c>
      <c r="AD42" s="248">
        <f t="shared" si="5"/>
        <v>27423</v>
      </c>
      <c r="AE42" s="248">
        <f t="shared" si="6"/>
        <v>427</v>
      </c>
      <c r="AF42" s="248">
        <f t="shared" si="7"/>
        <v>422</v>
      </c>
      <c r="AG42" s="248">
        <f t="shared" si="8"/>
        <v>168</v>
      </c>
      <c r="AH42" s="248">
        <f t="shared" si="9"/>
        <v>3348</v>
      </c>
      <c r="AV42" s="248">
        <f t="shared" si="10"/>
        <v>27423</v>
      </c>
      <c r="AW42" s="248">
        <f t="shared" si="11"/>
        <v>427</v>
      </c>
      <c r="AX42" s="248">
        <f t="shared" si="12"/>
        <v>422</v>
      </c>
      <c r="AY42" s="248">
        <f t="shared" si="13"/>
        <v>168</v>
      </c>
      <c r="AZ42" s="248">
        <f t="shared" si="14"/>
        <v>3348</v>
      </c>
    </row>
    <row r="43" spans="1:52" ht="11.45" customHeight="1" x14ac:dyDescent="0.2">
      <c r="A43" s="461" t="s">
        <v>48</v>
      </c>
      <c r="B43" s="461"/>
      <c r="C43" s="224">
        <v>24674</v>
      </c>
      <c r="D43" s="224">
        <v>7527</v>
      </c>
      <c r="E43" s="224">
        <v>26201</v>
      </c>
      <c r="F43" s="224">
        <v>1865</v>
      </c>
      <c r="G43" s="224">
        <v>21743</v>
      </c>
      <c r="H43" s="229">
        <v>82010</v>
      </c>
      <c r="I43" s="224">
        <v>3942453</v>
      </c>
      <c r="J43" s="224">
        <v>1202677</v>
      </c>
      <c r="K43" s="224">
        <v>4186439</v>
      </c>
      <c r="L43" s="224">
        <v>297993</v>
      </c>
      <c r="M43" s="224">
        <v>3474133</v>
      </c>
      <c r="N43" s="229">
        <v>13103693</v>
      </c>
      <c r="O43" s="235">
        <f t="shared" si="3"/>
        <v>358391</v>
      </c>
      <c r="P43" s="235">
        <f t="shared" si="3"/>
        <v>109329</v>
      </c>
      <c r="Q43" s="235">
        <f t="shared" si="3"/>
        <v>380570</v>
      </c>
      <c r="R43" s="235">
        <f t="shared" si="3"/>
        <v>27088</v>
      </c>
      <c r="S43" s="235">
        <f t="shared" si="3"/>
        <v>315816</v>
      </c>
      <c r="T43" s="236">
        <f t="shared" si="4"/>
        <v>1191194</v>
      </c>
      <c r="V43" s="4">
        <v>3584062</v>
      </c>
      <c r="W43" s="4">
        <v>1093348</v>
      </c>
      <c r="X43" s="4">
        <v>3805869</v>
      </c>
      <c r="Y43" s="4">
        <v>270905</v>
      </c>
      <c r="Z43" s="4">
        <v>3158317</v>
      </c>
      <c r="AA43" s="5">
        <v>11912501</v>
      </c>
      <c r="AD43" s="248">
        <f t="shared" si="5"/>
        <v>39823</v>
      </c>
      <c r="AE43" s="248">
        <f t="shared" si="6"/>
        <v>12148</v>
      </c>
      <c r="AF43" s="248">
        <f t="shared" si="7"/>
        <v>42287</v>
      </c>
      <c r="AG43" s="248">
        <f t="shared" si="8"/>
        <v>3010</v>
      </c>
      <c r="AH43" s="248">
        <f t="shared" si="9"/>
        <v>35092</v>
      </c>
      <c r="AV43" s="248">
        <f t="shared" si="10"/>
        <v>39823</v>
      </c>
      <c r="AW43" s="248">
        <f t="shared" si="11"/>
        <v>12148</v>
      </c>
      <c r="AX43" s="248">
        <f t="shared" si="12"/>
        <v>42287</v>
      </c>
      <c r="AY43" s="248">
        <f t="shared" si="13"/>
        <v>3010</v>
      </c>
      <c r="AZ43" s="248">
        <f t="shared" si="14"/>
        <v>35092</v>
      </c>
    </row>
    <row r="44" spans="1:52" ht="11.45" customHeight="1" x14ac:dyDescent="0.2">
      <c r="A44" s="461" t="s">
        <v>49</v>
      </c>
      <c r="B44" s="461"/>
      <c r="C44" s="225">
        <v>250</v>
      </c>
      <c r="D44" s="225">
        <v>721</v>
      </c>
      <c r="E44" s="225">
        <v>40</v>
      </c>
      <c r="F44" s="224">
        <v>3287</v>
      </c>
      <c r="G44" s="224">
        <v>18815</v>
      </c>
      <c r="H44" s="229">
        <v>23113</v>
      </c>
      <c r="I44" s="224">
        <v>38124</v>
      </c>
      <c r="J44" s="224">
        <v>109949</v>
      </c>
      <c r="K44" s="224">
        <v>6100</v>
      </c>
      <c r="L44" s="224">
        <v>501251</v>
      </c>
      <c r="M44" s="224">
        <v>2869193</v>
      </c>
      <c r="N44" s="229">
        <v>3524614</v>
      </c>
      <c r="O44" s="235">
        <f t="shared" si="3"/>
        <v>3465</v>
      </c>
      <c r="P44" s="235">
        <f t="shared" si="3"/>
        <v>9995</v>
      </c>
      <c r="Q44" s="235">
        <f t="shared" si="3"/>
        <v>554</v>
      </c>
      <c r="R44" s="235">
        <f t="shared" si="3"/>
        <v>45568</v>
      </c>
      <c r="S44" s="235">
        <f t="shared" si="3"/>
        <v>260839</v>
      </c>
      <c r="T44" s="236">
        <f t="shared" si="4"/>
        <v>320421</v>
      </c>
      <c r="V44" s="4">
        <v>34659</v>
      </c>
      <c r="W44" s="4">
        <v>99954</v>
      </c>
      <c r="X44" s="4">
        <v>5546</v>
      </c>
      <c r="Y44" s="4">
        <v>455683</v>
      </c>
      <c r="Z44" s="4">
        <v>2608354</v>
      </c>
      <c r="AA44" s="5">
        <v>3204196</v>
      </c>
      <c r="AD44" s="248">
        <f t="shared" si="5"/>
        <v>385</v>
      </c>
      <c r="AE44" s="248">
        <f t="shared" si="6"/>
        <v>1111</v>
      </c>
      <c r="AF44" s="248">
        <f t="shared" si="7"/>
        <v>62</v>
      </c>
      <c r="AG44" s="248">
        <f t="shared" si="8"/>
        <v>5063</v>
      </c>
      <c r="AH44" s="248">
        <f t="shared" si="9"/>
        <v>28982</v>
      </c>
      <c r="AV44" s="248">
        <f t="shared" si="10"/>
        <v>385</v>
      </c>
      <c r="AW44" s="248">
        <f t="shared" si="11"/>
        <v>1111</v>
      </c>
      <c r="AX44" s="248">
        <f t="shared" si="12"/>
        <v>62</v>
      </c>
      <c r="AY44" s="248">
        <f t="shared" si="13"/>
        <v>5063</v>
      </c>
      <c r="AZ44" s="248">
        <f t="shared" si="14"/>
        <v>28982</v>
      </c>
    </row>
    <row r="45" spans="1:52" ht="11.45" customHeight="1" x14ac:dyDescent="0.2">
      <c r="A45" s="461" t="s">
        <v>50</v>
      </c>
      <c r="B45" s="461"/>
      <c r="C45" s="225">
        <v>527</v>
      </c>
      <c r="D45" s="225">
        <v>620</v>
      </c>
      <c r="E45" s="224">
        <v>3790</v>
      </c>
      <c r="F45" s="225">
        <v>138</v>
      </c>
      <c r="G45" s="224">
        <v>18249</v>
      </c>
      <c r="H45" s="229">
        <v>23324</v>
      </c>
      <c r="I45" s="224">
        <v>80996</v>
      </c>
      <c r="J45" s="224">
        <v>95290</v>
      </c>
      <c r="K45" s="224">
        <v>582498</v>
      </c>
      <c r="L45" s="224">
        <v>21210</v>
      </c>
      <c r="M45" s="224">
        <v>2804750</v>
      </c>
      <c r="N45" s="229">
        <v>3584740</v>
      </c>
      <c r="O45" s="235">
        <f t="shared" si="3"/>
        <v>7364</v>
      </c>
      <c r="P45" s="235">
        <f t="shared" si="3"/>
        <v>8663</v>
      </c>
      <c r="Q45" s="235">
        <f t="shared" si="3"/>
        <v>52954</v>
      </c>
      <c r="R45" s="235">
        <f t="shared" si="3"/>
        <v>1929</v>
      </c>
      <c r="S45" s="235">
        <f t="shared" si="3"/>
        <v>254968</v>
      </c>
      <c r="T45" s="236">
        <f t="shared" si="4"/>
        <v>325878</v>
      </c>
      <c r="V45" s="4">
        <v>73632</v>
      </c>
      <c r="W45" s="4">
        <v>86627</v>
      </c>
      <c r="X45" s="4">
        <v>529544</v>
      </c>
      <c r="Y45" s="4">
        <v>19281</v>
      </c>
      <c r="Z45" s="4">
        <v>2549782</v>
      </c>
      <c r="AA45" s="5">
        <v>3258866</v>
      </c>
      <c r="AD45" s="248">
        <f t="shared" si="5"/>
        <v>818</v>
      </c>
      <c r="AE45" s="248">
        <f t="shared" si="6"/>
        <v>963</v>
      </c>
      <c r="AF45" s="248">
        <f t="shared" si="7"/>
        <v>5884</v>
      </c>
      <c r="AG45" s="248">
        <f t="shared" si="8"/>
        <v>214</v>
      </c>
      <c r="AH45" s="248">
        <f t="shared" si="9"/>
        <v>28331</v>
      </c>
      <c r="AV45" s="248">
        <f t="shared" si="10"/>
        <v>818</v>
      </c>
      <c r="AW45" s="248">
        <f t="shared" si="11"/>
        <v>963</v>
      </c>
      <c r="AX45" s="248">
        <f t="shared" si="12"/>
        <v>5884</v>
      </c>
      <c r="AY45" s="248">
        <f t="shared" si="13"/>
        <v>214</v>
      </c>
      <c r="AZ45" s="248">
        <f t="shared" si="14"/>
        <v>28331</v>
      </c>
    </row>
    <row r="46" spans="1:52" ht="11.45" customHeight="1" x14ac:dyDescent="0.2">
      <c r="A46" s="461" t="s">
        <v>51</v>
      </c>
      <c r="B46" s="461"/>
      <c r="C46" s="225">
        <v>169</v>
      </c>
      <c r="D46" s="225">
        <v>101</v>
      </c>
      <c r="E46" s="224">
        <v>4296</v>
      </c>
      <c r="F46" s="225">
        <v>45</v>
      </c>
      <c r="G46" s="224">
        <v>7862</v>
      </c>
      <c r="H46" s="229">
        <v>12473</v>
      </c>
      <c r="I46" s="224">
        <v>27867</v>
      </c>
      <c r="J46" s="224">
        <v>16654</v>
      </c>
      <c r="K46" s="224">
        <v>708375</v>
      </c>
      <c r="L46" s="224">
        <v>7420</v>
      </c>
      <c r="M46" s="224">
        <v>1296378</v>
      </c>
      <c r="N46" s="229">
        <v>2056695</v>
      </c>
      <c r="O46" s="235">
        <f t="shared" si="3"/>
        <v>2532</v>
      </c>
      <c r="P46" s="235">
        <f t="shared" si="3"/>
        <v>1514</v>
      </c>
      <c r="Q46" s="235">
        <f t="shared" si="3"/>
        <v>64397</v>
      </c>
      <c r="R46" s="235">
        <f t="shared" si="3"/>
        <v>674</v>
      </c>
      <c r="S46" s="235">
        <f t="shared" si="3"/>
        <v>117850</v>
      </c>
      <c r="T46" s="236">
        <f t="shared" si="4"/>
        <v>186967</v>
      </c>
      <c r="V46" s="4">
        <v>25335</v>
      </c>
      <c r="W46" s="4">
        <v>15140</v>
      </c>
      <c r="X46" s="4">
        <v>643978</v>
      </c>
      <c r="Y46" s="4">
        <v>6746</v>
      </c>
      <c r="Z46" s="4">
        <v>1178528</v>
      </c>
      <c r="AA46" s="5">
        <v>1869727</v>
      </c>
      <c r="AD46" s="248">
        <f t="shared" si="5"/>
        <v>281</v>
      </c>
      <c r="AE46" s="248">
        <f t="shared" si="6"/>
        <v>168</v>
      </c>
      <c r="AF46" s="248">
        <f t="shared" si="7"/>
        <v>7155</v>
      </c>
      <c r="AG46" s="248">
        <f t="shared" si="8"/>
        <v>75</v>
      </c>
      <c r="AH46" s="248">
        <f t="shared" si="9"/>
        <v>13095</v>
      </c>
      <c r="AV46" s="248">
        <f t="shared" si="10"/>
        <v>281</v>
      </c>
      <c r="AW46" s="248">
        <f t="shared" si="11"/>
        <v>168</v>
      </c>
      <c r="AX46" s="248">
        <f t="shared" si="12"/>
        <v>7155</v>
      </c>
      <c r="AY46" s="248">
        <f t="shared" si="13"/>
        <v>75</v>
      </c>
      <c r="AZ46" s="248">
        <f t="shared" si="14"/>
        <v>13095</v>
      </c>
    </row>
    <row r="47" spans="1:52" ht="11.45" customHeight="1" x14ac:dyDescent="0.2">
      <c r="A47" s="461" t="s">
        <v>52</v>
      </c>
      <c r="B47" s="461"/>
      <c r="C47" s="224">
        <v>1254</v>
      </c>
      <c r="D47" s="225">
        <v>991</v>
      </c>
      <c r="E47" s="224">
        <v>6648</v>
      </c>
      <c r="F47" s="225">
        <v>151</v>
      </c>
      <c r="G47" s="224">
        <v>14132</v>
      </c>
      <c r="H47" s="229">
        <v>23176</v>
      </c>
      <c r="I47" s="224">
        <v>210696</v>
      </c>
      <c r="J47" s="224">
        <v>166507</v>
      </c>
      <c r="K47" s="224">
        <v>1116991</v>
      </c>
      <c r="L47" s="224">
        <v>25371</v>
      </c>
      <c r="M47" s="224">
        <v>2374447</v>
      </c>
      <c r="N47" s="229">
        <v>3894010</v>
      </c>
      <c r="O47" s="235">
        <f t="shared" si="3"/>
        <v>19153</v>
      </c>
      <c r="P47" s="235">
        <f t="shared" si="3"/>
        <v>15137</v>
      </c>
      <c r="Q47" s="235">
        <f t="shared" si="3"/>
        <v>101543</v>
      </c>
      <c r="R47" s="235">
        <f t="shared" si="3"/>
        <v>2306</v>
      </c>
      <c r="S47" s="235">
        <f t="shared" si="3"/>
        <v>215855</v>
      </c>
      <c r="T47" s="236">
        <f t="shared" si="4"/>
        <v>353994</v>
      </c>
      <c r="V47" s="4">
        <v>191543</v>
      </c>
      <c r="W47" s="4">
        <v>151370</v>
      </c>
      <c r="X47" s="4">
        <v>1015448</v>
      </c>
      <c r="Y47" s="4">
        <v>23065</v>
      </c>
      <c r="Z47" s="4">
        <v>2158592</v>
      </c>
      <c r="AA47" s="5">
        <v>3540018</v>
      </c>
      <c r="AD47" s="248">
        <f t="shared" si="5"/>
        <v>2128</v>
      </c>
      <c r="AE47" s="248">
        <f t="shared" si="6"/>
        <v>1682</v>
      </c>
      <c r="AF47" s="248">
        <f t="shared" si="7"/>
        <v>11283</v>
      </c>
      <c r="AG47" s="248">
        <f t="shared" si="8"/>
        <v>256</v>
      </c>
      <c r="AH47" s="248">
        <f t="shared" si="9"/>
        <v>23984</v>
      </c>
      <c r="AV47" s="248">
        <f t="shared" si="10"/>
        <v>2128</v>
      </c>
      <c r="AW47" s="248">
        <f t="shared" si="11"/>
        <v>1682</v>
      </c>
      <c r="AX47" s="248">
        <f t="shared" si="12"/>
        <v>11283</v>
      </c>
      <c r="AY47" s="248">
        <f t="shared" si="13"/>
        <v>256</v>
      </c>
      <c r="AZ47" s="248">
        <f t="shared" si="14"/>
        <v>23984</v>
      </c>
    </row>
    <row r="48" spans="1:52" ht="11.45" customHeight="1" x14ac:dyDescent="0.2">
      <c r="A48" s="461" t="s">
        <v>53</v>
      </c>
      <c r="B48" s="461"/>
      <c r="C48" s="224">
        <v>31776</v>
      </c>
      <c r="D48" s="225">
        <v>575</v>
      </c>
      <c r="E48" s="225">
        <v>395</v>
      </c>
      <c r="F48" s="225">
        <v>160</v>
      </c>
      <c r="G48" s="224">
        <v>4008</v>
      </c>
      <c r="H48" s="229">
        <v>36914</v>
      </c>
      <c r="I48" s="224">
        <v>4970137</v>
      </c>
      <c r="J48" s="224">
        <v>89937</v>
      </c>
      <c r="K48" s="224">
        <v>61783</v>
      </c>
      <c r="L48" s="224">
        <v>25026</v>
      </c>
      <c r="M48" s="224">
        <v>626898</v>
      </c>
      <c r="N48" s="229">
        <v>5773776</v>
      </c>
      <c r="O48" s="235">
        <f t="shared" si="3"/>
        <v>451828</v>
      </c>
      <c r="P48" s="235">
        <f t="shared" si="3"/>
        <v>8176</v>
      </c>
      <c r="Q48" s="235">
        <f t="shared" si="3"/>
        <v>5617</v>
      </c>
      <c r="R48" s="235">
        <f t="shared" si="3"/>
        <v>2275</v>
      </c>
      <c r="S48" s="235">
        <f t="shared" si="3"/>
        <v>56990</v>
      </c>
      <c r="T48" s="236">
        <f t="shared" si="4"/>
        <v>524886</v>
      </c>
      <c r="V48" s="4">
        <v>4518309</v>
      </c>
      <c r="W48" s="4">
        <v>81761</v>
      </c>
      <c r="X48" s="4">
        <v>56166</v>
      </c>
      <c r="Y48" s="4">
        <v>22751</v>
      </c>
      <c r="Z48" s="4">
        <v>569908</v>
      </c>
      <c r="AA48" s="5">
        <v>5248895</v>
      </c>
      <c r="AD48" s="248">
        <f t="shared" si="5"/>
        <v>50203</v>
      </c>
      <c r="AE48" s="248">
        <f t="shared" si="6"/>
        <v>908</v>
      </c>
      <c r="AF48" s="248">
        <f t="shared" si="7"/>
        <v>624</v>
      </c>
      <c r="AG48" s="248">
        <f t="shared" si="8"/>
        <v>253</v>
      </c>
      <c r="AH48" s="248">
        <f t="shared" si="9"/>
        <v>6332</v>
      </c>
      <c r="AV48" s="248">
        <f t="shared" si="10"/>
        <v>50203</v>
      </c>
      <c r="AW48" s="248">
        <f t="shared" si="11"/>
        <v>908</v>
      </c>
      <c r="AX48" s="248">
        <f t="shared" si="12"/>
        <v>624</v>
      </c>
      <c r="AY48" s="248">
        <f t="shared" si="13"/>
        <v>253</v>
      </c>
      <c r="AZ48" s="248">
        <f t="shared" si="14"/>
        <v>6332</v>
      </c>
    </row>
    <row r="49" spans="1:52" ht="11.45" customHeight="1" x14ac:dyDescent="0.2">
      <c r="A49" s="461" t="s">
        <v>54</v>
      </c>
      <c r="B49" s="461"/>
      <c r="C49" s="225">
        <v>405</v>
      </c>
      <c r="D49" s="224">
        <v>8937</v>
      </c>
      <c r="E49" s="225">
        <v>52</v>
      </c>
      <c r="F49" s="225">
        <v>28</v>
      </c>
      <c r="G49" s="225">
        <v>985</v>
      </c>
      <c r="H49" s="229">
        <v>10407</v>
      </c>
      <c r="I49" s="224">
        <v>70516</v>
      </c>
      <c r="J49" s="224">
        <v>1556043</v>
      </c>
      <c r="K49" s="224">
        <v>9054</v>
      </c>
      <c r="L49" s="224">
        <v>4875</v>
      </c>
      <c r="M49" s="224">
        <v>171501</v>
      </c>
      <c r="N49" s="229">
        <v>1811990</v>
      </c>
      <c r="O49" s="235">
        <f t="shared" si="3"/>
        <v>6411</v>
      </c>
      <c r="P49" s="235">
        <f t="shared" si="3"/>
        <v>141458</v>
      </c>
      <c r="Q49" s="235">
        <f t="shared" si="3"/>
        <v>823</v>
      </c>
      <c r="R49" s="235">
        <f t="shared" si="3"/>
        <v>444</v>
      </c>
      <c r="S49" s="235">
        <f t="shared" si="3"/>
        <v>15591</v>
      </c>
      <c r="T49" s="236">
        <f t="shared" si="4"/>
        <v>164727</v>
      </c>
      <c r="V49" s="4">
        <v>64105</v>
      </c>
      <c r="W49" s="4">
        <v>1414585</v>
      </c>
      <c r="X49" s="4">
        <v>8231</v>
      </c>
      <c r="Y49" s="4">
        <v>4431</v>
      </c>
      <c r="Z49" s="4">
        <v>155910</v>
      </c>
      <c r="AA49" s="5">
        <v>1647262</v>
      </c>
      <c r="AD49" s="248">
        <f t="shared" si="5"/>
        <v>712</v>
      </c>
      <c r="AE49" s="248">
        <f t="shared" si="6"/>
        <v>15718</v>
      </c>
      <c r="AF49" s="248">
        <f t="shared" si="7"/>
        <v>91</v>
      </c>
      <c r="AG49" s="248">
        <f t="shared" si="8"/>
        <v>49</v>
      </c>
      <c r="AH49" s="248">
        <f t="shared" si="9"/>
        <v>1732</v>
      </c>
      <c r="AV49" s="248">
        <f t="shared" si="10"/>
        <v>712</v>
      </c>
      <c r="AW49" s="248">
        <f t="shared" si="11"/>
        <v>15718</v>
      </c>
      <c r="AX49" s="248">
        <f t="shared" si="12"/>
        <v>91</v>
      </c>
      <c r="AY49" s="248">
        <f t="shared" si="13"/>
        <v>49</v>
      </c>
      <c r="AZ49" s="248">
        <f t="shared" si="14"/>
        <v>1732</v>
      </c>
    </row>
    <row r="50" spans="1:52" ht="11.45" customHeight="1" x14ac:dyDescent="0.2">
      <c r="A50" s="461" t="s">
        <v>55</v>
      </c>
      <c r="B50" s="461"/>
      <c r="C50" s="225">
        <v>61</v>
      </c>
      <c r="D50" s="225">
        <v>93</v>
      </c>
      <c r="E50" s="225">
        <v>14</v>
      </c>
      <c r="F50" s="224">
        <v>6117</v>
      </c>
      <c r="G50" s="224">
        <v>5644</v>
      </c>
      <c r="H50" s="229">
        <v>11929</v>
      </c>
      <c r="I50" s="224">
        <v>9701</v>
      </c>
      <c r="J50" s="224">
        <v>14791</v>
      </c>
      <c r="K50" s="224">
        <v>2227</v>
      </c>
      <c r="L50" s="224">
        <v>972848</v>
      </c>
      <c r="M50" s="224">
        <v>897622</v>
      </c>
      <c r="N50" s="229">
        <v>1897187</v>
      </c>
      <c r="O50" s="235">
        <f t="shared" si="3"/>
        <v>882</v>
      </c>
      <c r="P50" s="235">
        <f t="shared" si="3"/>
        <v>1346</v>
      </c>
      <c r="Q50" s="235">
        <f t="shared" si="3"/>
        <v>202</v>
      </c>
      <c r="R50" s="235">
        <f t="shared" si="3"/>
        <v>88444</v>
      </c>
      <c r="S50" s="235">
        <f t="shared" si="3"/>
        <v>81605</v>
      </c>
      <c r="T50" s="236">
        <f t="shared" si="4"/>
        <v>172479</v>
      </c>
      <c r="V50" s="4">
        <v>8819</v>
      </c>
      <c r="W50" s="4">
        <v>13445</v>
      </c>
      <c r="X50" s="4">
        <v>2025</v>
      </c>
      <c r="Y50" s="4">
        <v>884404</v>
      </c>
      <c r="Z50" s="4">
        <v>816017</v>
      </c>
      <c r="AA50" s="5">
        <v>1724710</v>
      </c>
      <c r="AD50" s="248">
        <f t="shared" si="5"/>
        <v>98</v>
      </c>
      <c r="AE50" s="248">
        <f t="shared" si="6"/>
        <v>149</v>
      </c>
      <c r="AF50" s="248">
        <f t="shared" si="7"/>
        <v>22</v>
      </c>
      <c r="AG50" s="248">
        <f t="shared" si="8"/>
        <v>9827</v>
      </c>
      <c r="AH50" s="248">
        <f t="shared" si="9"/>
        <v>9067</v>
      </c>
      <c r="AV50" s="248">
        <f t="shared" si="10"/>
        <v>98</v>
      </c>
      <c r="AW50" s="248">
        <f t="shared" si="11"/>
        <v>149</v>
      </c>
      <c r="AX50" s="248">
        <f t="shared" si="12"/>
        <v>22</v>
      </c>
      <c r="AY50" s="248">
        <f t="shared" si="13"/>
        <v>9827</v>
      </c>
      <c r="AZ50" s="248">
        <f t="shared" si="14"/>
        <v>9067</v>
      </c>
    </row>
    <row r="51" spans="1:52" ht="11.45" customHeight="1" x14ac:dyDescent="0.2">
      <c r="A51" s="461" t="s">
        <v>56</v>
      </c>
      <c r="B51" s="461"/>
      <c r="C51" s="224">
        <v>30188</v>
      </c>
      <c r="D51" s="224">
        <v>5179</v>
      </c>
      <c r="E51" s="225">
        <v>367</v>
      </c>
      <c r="F51" s="224">
        <v>1314</v>
      </c>
      <c r="G51" s="224">
        <v>7923</v>
      </c>
      <c r="H51" s="229">
        <v>44971</v>
      </c>
      <c r="I51" s="224">
        <v>4751440</v>
      </c>
      <c r="J51" s="224">
        <v>815149</v>
      </c>
      <c r="K51" s="224">
        <v>57764</v>
      </c>
      <c r="L51" s="224">
        <v>206817</v>
      </c>
      <c r="M51" s="224">
        <v>1247041</v>
      </c>
      <c r="N51" s="229">
        <v>7078212</v>
      </c>
      <c r="O51" s="235">
        <f t="shared" si="3"/>
        <v>431939</v>
      </c>
      <c r="P51" s="235">
        <f t="shared" si="3"/>
        <v>74104</v>
      </c>
      <c r="Q51" s="235">
        <f t="shared" si="3"/>
        <v>5250</v>
      </c>
      <c r="R51" s="235">
        <f t="shared" si="3"/>
        <v>18801</v>
      </c>
      <c r="S51" s="235">
        <f t="shared" si="3"/>
        <v>113365</v>
      </c>
      <c r="T51" s="236">
        <f t="shared" si="4"/>
        <v>643459</v>
      </c>
      <c r="V51" s="4">
        <v>4319501</v>
      </c>
      <c r="W51" s="4">
        <v>741045</v>
      </c>
      <c r="X51" s="4">
        <v>52514</v>
      </c>
      <c r="Y51" s="4">
        <v>188016</v>
      </c>
      <c r="Z51" s="4">
        <v>1133676</v>
      </c>
      <c r="AA51" s="5">
        <v>6434752</v>
      </c>
      <c r="AD51" s="248">
        <f t="shared" si="5"/>
        <v>47994</v>
      </c>
      <c r="AE51" s="248">
        <f t="shared" si="6"/>
        <v>8234</v>
      </c>
      <c r="AF51" s="248">
        <f t="shared" si="7"/>
        <v>583</v>
      </c>
      <c r="AG51" s="248">
        <f t="shared" si="8"/>
        <v>2089</v>
      </c>
      <c r="AH51" s="248">
        <f t="shared" si="9"/>
        <v>12596</v>
      </c>
      <c r="AV51" s="248">
        <f t="shared" si="10"/>
        <v>47994</v>
      </c>
      <c r="AW51" s="248">
        <f t="shared" si="11"/>
        <v>8234</v>
      </c>
      <c r="AX51" s="248">
        <f t="shared" si="12"/>
        <v>583</v>
      </c>
      <c r="AY51" s="248">
        <f t="shared" si="13"/>
        <v>2089</v>
      </c>
      <c r="AZ51" s="248">
        <f t="shared" si="14"/>
        <v>12596</v>
      </c>
    </row>
    <row r="52" spans="1:52" ht="11.45" customHeight="1" x14ac:dyDescent="0.2">
      <c r="A52" s="461" t="s">
        <v>57</v>
      </c>
      <c r="B52" s="461"/>
      <c r="C52" s="225">
        <v>630</v>
      </c>
      <c r="D52" s="224">
        <v>9500</v>
      </c>
      <c r="E52" s="225">
        <v>108</v>
      </c>
      <c r="F52" s="224">
        <v>23064</v>
      </c>
      <c r="G52" s="224">
        <v>8176</v>
      </c>
      <c r="H52" s="229">
        <v>41478</v>
      </c>
      <c r="I52" s="224">
        <v>96565</v>
      </c>
      <c r="J52" s="224">
        <v>1456144</v>
      </c>
      <c r="K52" s="224">
        <v>16554</v>
      </c>
      <c r="L52" s="224">
        <v>3535211</v>
      </c>
      <c r="M52" s="224">
        <v>1253204</v>
      </c>
      <c r="N52" s="229">
        <v>6357678</v>
      </c>
      <c r="O52" s="235">
        <f t="shared" si="3"/>
        <v>8779</v>
      </c>
      <c r="P52" s="235">
        <f t="shared" si="3"/>
        <v>132374</v>
      </c>
      <c r="Q52" s="235">
        <f t="shared" si="3"/>
        <v>1506</v>
      </c>
      <c r="R52" s="235">
        <f t="shared" si="3"/>
        <v>321377</v>
      </c>
      <c r="S52" s="235">
        <f t="shared" si="3"/>
        <v>113926</v>
      </c>
      <c r="T52" s="236">
        <f t="shared" si="4"/>
        <v>577962</v>
      </c>
      <c r="V52" s="4">
        <v>87786</v>
      </c>
      <c r="W52" s="4">
        <v>1323770</v>
      </c>
      <c r="X52" s="4">
        <v>15048</v>
      </c>
      <c r="Y52" s="4">
        <v>3213834</v>
      </c>
      <c r="Z52" s="4">
        <v>1139278</v>
      </c>
      <c r="AA52" s="5">
        <v>5779716</v>
      </c>
      <c r="AD52" s="248">
        <f t="shared" si="5"/>
        <v>975</v>
      </c>
      <c r="AE52" s="248">
        <f t="shared" si="6"/>
        <v>14709</v>
      </c>
      <c r="AF52" s="248">
        <f t="shared" si="7"/>
        <v>167</v>
      </c>
      <c r="AG52" s="248">
        <f t="shared" si="8"/>
        <v>35709</v>
      </c>
      <c r="AH52" s="248">
        <f t="shared" si="9"/>
        <v>12659</v>
      </c>
      <c r="AV52" s="248">
        <f t="shared" si="10"/>
        <v>975</v>
      </c>
      <c r="AW52" s="248">
        <f t="shared" si="11"/>
        <v>14709</v>
      </c>
      <c r="AX52" s="248">
        <f t="shared" si="12"/>
        <v>167</v>
      </c>
      <c r="AY52" s="248">
        <f t="shared" si="13"/>
        <v>35709</v>
      </c>
      <c r="AZ52" s="248">
        <f t="shared" si="14"/>
        <v>12659</v>
      </c>
    </row>
    <row r="53" spans="1:52" ht="11.45" customHeight="1" x14ac:dyDescent="0.2">
      <c r="A53" s="461" t="s">
        <v>58</v>
      </c>
      <c r="B53" s="461"/>
      <c r="C53" s="225">
        <v>281</v>
      </c>
      <c r="D53" s="225">
        <v>229</v>
      </c>
      <c r="E53" s="225">
        <v>176</v>
      </c>
      <c r="F53" s="224">
        <v>5979</v>
      </c>
      <c r="G53" s="224">
        <v>15488</v>
      </c>
      <c r="H53" s="229">
        <v>22153</v>
      </c>
      <c r="I53" s="224">
        <v>43132</v>
      </c>
      <c r="J53" s="224">
        <v>35150</v>
      </c>
      <c r="K53" s="224">
        <v>27015</v>
      </c>
      <c r="L53" s="224">
        <v>917737</v>
      </c>
      <c r="M53" s="224">
        <v>2377305</v>
      </c>
      <c r="N53" s="229">
        <v>3400332</v>
      </c>
      <c r="O53" s="235">
        <f t="shared" si="3"/>
        <v>3919</v>
      </c>
      <c r="P53" s="235">
        <f t="shared" si="3"/>
        <v>3194</v>
      </c>
      <c r="Q53" s="235">
        <f t="shared" si="3"/>
        <v>2455</v>
      </c>
      <c r="R53" s="235">
        <f t="shared" si="3"/>
        <v>83427</v>
      </c>
      <c r="S53" s="235">
        <f t="shared" si="3"/>
        <v>216110</v>
      </c>
      <c r="T53" s="236">
        <f t="shared" si="4"/>
        <v>309105</v>
      </c>
      <c r="V53" s="4">
        <v>39213</v>
      </c>
      <c r="W53" s="4">
        <v>31956</v>
      </c>
      <c r="X53" s="4">
        <v>24560</v>
      </c>
      <c r="Y53" s="4">
        <v>834310</v>
      </c>
      <c r="Z53" s="4">
        <v>2161195</v>
      </c>
      <c r="AA53" s="5">
        <v>3091234</v>
      </c>
      <c r="AD53" s="248">
        <f t="shared" si="5"/>
        <v>436</v>
      </c>
      <c r="AE53" s="248">
        <f t="shared" si="6"/>
        <v>355</v>
      </c>
      <c r="AF53" s="248">
        <f t="shared" si="7"/>
        <v>273</v>
      </c>
      <c r="AG53" s="248">
        <f t="shared" si="8"/>
        <v>9270</v>
      </c>
      <c r="AH53" s="248">
        <f t="shared" si="9"/>
        <v>24013</v>
      </c>
      <c r="AV53" s="248">
        <f t="shared" si="10"/>
        <v>436</v>
      </c>
      <c r="AW53" s="248">
        <f t="shared" si="11"/>
        <v>355</v>
      </c>
      <c r="AX53" s="248">
        <f t="shared" si="12"/>
        <v>273</v>
      </c>
      <c r="AY53" s="248">
        <f t="shared" si="13"/>
        <v>9270</v>
      </c>
      <c r="AZ53" s="248">
        <f t="shared" si="14"/>
        <v>24013</v>
      </c>
    </row>
    <row r="54" spans="1:52" ht="11.45" customHeight="1" x14ac:dyDescent="0.2">
      <c r="A54" s="461" t="s">
        <v>59</v>
      </c>
      <c r="B54" s="461"/>
      <c r="C54" s="224">
        <v>1828</v>
      </c>
      <c r="D54" s="224">
        <v>1568</v>
      </c>
      <c r="E54" s="225">
        <v>134</v>
      </c>
      <c r="F54" s="224">
        <v>21413</v>
      </c>
      <c r="G54" s="225">
        <v>628</v>
      </c>
      <c r="H54" s="229">
        <v>25571</v>
      </c>
      <c r="I54" s="224">
        <v>311723</v>
      </c>
      <c r="J54" s="224">
        <v>267386</v>
      </c>
      <c r="K54" s="224">
        <v>22851</v>
      </c>
      <c r="L54" s="224">
        <v>3651488</v>
      </c>
      <c r="M54" s="224">
        <v>107091</v>
      </c>
      <c r="N54" s="229">
        <v>4360539</v>
      </c>
      <c r="O54" s="235">
        <f t="shared" si="3"/>
        <v>28340</v>
      </c>
      <c r="P54" s="235">
        <f t="shared" si="3"/>
        <v>24309</v>
      </c>
      <c r="Q54" s="235">
        <f t="shared" si="3"/>
        <v>2079</v>
      </c>
      <c r="R54" s="235">
        <f t="shared" si="3"/>
        <v>331956</v>
      </c>
      <c r="S54" s="235">
        <f t="shared" si="3"/>
        <v>9735</v>
      </c>
      <c r="T54" s="236">
        <f t="shared" si="4"/>
        <v>396419</v>
      </c>
      <c r="V54" s="4">
        <v>283383</v>
      </c>
      <c r="W54" s="4">
        <v>243077</v>
      </c>
      <c r="X54" s="4">
        <v>20772</v>
      </c>
      <c r="Y54" s="4">
        <v>3319532</v>
      </c>
      <c r="Z54" s="4">
        <v>97356</v>
      </c>
      <c r="AA54" s="5">
        <v>3964120</v>
      </c>
      <c r="AD54" s="248">
        <f t="shared" si="5"/>
        <v>3149</v>
      </c>
      <c r="AE54" s="248">
        <f t="shared" si="6"/>
        <v>2701</v>
      </c>
      <c r="AF54" s="248">
        <f t="shared" si="7"/>
        <v>231</v>
      </c>
      <c r="AG54" s="248">
        <f t="shared" si="8"/>
        <v>36884</v>
      </c>
      <c r="AH54" s="248">
        <f t="shared" si="9"/>
        <v>1082</v>
      </c>
      <c r="AV54" s="248">
        <f t="shared" si="10"/>
        <v>3149</v>
      </c>
      <c r="AW54" s="248">
        <f t="shared" si="11"/>
        <v>2701</v>
      </c>
      <c r="AX54" s="248">
        <f t="shared" si="12"/>
        <v>231</v>
      </c>
      <c r="AY54" s="248">
        <f t="shared" si="13"/>
        <v>36884</v>
      </c>
      <c r="AZ54" s="248">
        <f t="shared" si="14"/>
        <v>1082</v>
      </c>
    </row>
    <row r="55" spans="1:52" ht="11.45" customHeight="1" x14ac:dyDescent="0.2">
      <c r="A55" s="461" t="s">
        <v>60</v>
      </c>
      <c r="B55" s="461"/>
      <c r="C55" s="225">
        <v>376</v>
      </c>
      <c r="D55" s="225">
        <v>233</v>
      </c>
      <c r="E55" s="224">
        <v>6673</v>
      </c>
      <c r="F55" s="225">
        <v>279</v>
      </c>
      <c r="G55" s="224">
        <v>10605</v>
      </c>
      <c r="H55" s="229">
        <v>18166</v>
      </c>
      <c r="I55" s="224">
        <v>61066</v>
      </c>
      <c r="J55" s="224">
        <v>37842</v>
      </c>
      <c r="K55" s="224">
        <v>1083762</v>
      </c>
      <c r="L55" s="224">
        <v>45312</v>
      </c>
      <c r="M55" s="224">
        <v>1722358</v>
      </c>
      <c r="N55" s="229">
        <v>2950340</v>
      </c>
      <c r="O55" s="235">
        <f t="shared" si="3"/>
        <v>5551</v>
      </c>
      <c r="P55" s="235">
        <f t="shared" si="3"/>
        <v>3440</v>
      </c>
      <c r="Q55" s="235">
        <f t="shared" si="3"/>
        <v>98522</v>
      </c>
      <c r="R55" s="235">
        <f t="shared" si="3"/>
        <v>4118</v>
      </c>
      <c r="S55" s="235">
        <f t="shared" si="3"/>
        <v>156575</v>
      </c>
      <c r="T55" s="236">
        <f t="shared" si="4"/>
        <v>268206</v>
      </c>
      <c r="V55" s="4">
        <v>55515</v>
      </c>
      <c r="W55" s="4">
        <v>34402</v>
      </c>
      <c r="X55" s="4">
        <v>985240</v>
      </c>
      <c r="Y55" s="4">
        <v>41194</v>
      </c>
      <c r="Z55" s="4">
        <v>1565783</v>
      </c>
      <c r="AA55" s="5">
        <v>2682134</v>
      </c>
      <c r="AD55" s="248">
        <f t="shared" si="5"/>
        <v>617</v>
      </c>
      <c r="AE55" s="248">
        <f t="shared" si="6"/>
        <v>382</v>
      </c>
      <c r="AF55" s="248">
        <f t="shared" si="7"/>
        <v>10947</v>
      </c>
      <c r="AG55" s="248">
        <f t="shared" si="8"/>
        <v>458</v>
      </c>
      <c r="AH55" s="248">
        <f t="shared" si="9"/>
        <v>17398</v>
      </c>
      <c r="AV55" s="248">
        <f t="shared" si="10"/>
        <v>617</v>
      </c>
      <c r="AW55" s="248">
        <f t="shared" si="11"/>
        <v>382</v>
      </c>
      <c r="AX55" s="248">
        <f t="shared" si="12"/>
        <v>10947</v>
      </c>
      <c r="AY55" s="248">
        <f t="shared" si="13"/>
        <v>458</v>
      </c>
      <c r="AZ55" s="248">
        <f t="shared" si="14"/>
        <v>17398</v>
      </c>
    </row>
    <row r="56" spans="1:52" ht="11.45" customHeight="1" x14ac:dyDescent="0.2">
      <c r="A56" s="461" t="s">
        <v>61</v>
      </c>
      <c r="B56" s="461"/>
      <c r="C56" s="225">
        <v>266</v>
      </c>
      <c r="D56" s="225">
        <v>497</v>
      </c>
      <c r="E56" s="224">
        <v>4307</v>
      </c>
      <c r="F56" s="225">
        <v>46</v>
      </c>
      <c r="G56" s="224">
        <v>11335</v>
      </c>
      <c r="H56" s="229">
        <v>16451</v>
      </c>
      <c r="I56" s="224">
        <v>44137</v>
      </c>
      <c r="J56" s="224">
        <v>82466</v>
      </c>
      <c r="K56" s="224">
        <v>714653</v>
      </c>
      <c r="L56" s="224">
        <v>7633</v>
      </c>
      <c r="M56" s="224">
        <v>1880798</v>
      </c>
      <c r="N56" s="229">
        <v>2729693</v>
      </c>
      <c r="O56" s="235">
        <f t="shared" si="3"/>
        <v>4013</v>
      </c>
      <c r="P56" s="235">
        <f t="shared" si="3"/>
        <v>7498</v>
      </c>
      <c r="Q56" s="235">
        <f t="shared" si="3"/>
        <v>64967</v>
      </c>
      <c r="R56" s="235">
        <f t="shared" si="3"/>
        <v>693</v>
      </c>
      <c r="S56" s="235">
        <f t="shared" si="3"/>
        <v>170981</v>
      </c>
      <c r="T56" s="236">
        <f t="shared" si="4"/>
        <v>248152</v>
      </c>
      <c r="V56" s="4">
        <v>40124</v>
      </c>
      <c r="W56" s="4">
        <v>74968</v>
      </c>
      <c r="X56" s="4">
        <v>649686</v>
      </c>
      <c r="Y56" s="4">
        <v>6940</v>
      </c>
      <c r="Z56" s="4">
        <v>1709817</v>
      </c>
      <c r="AA56" s="5">
        <v>2481535</v>
      </c>
      <c r="AD56" s="248">
        <f t="shared" si="5"/>
        <v>446</v>
      </c>
      <c r="AE56" s="248">
        <f t="shared" si="6"/>
        <v>833</v>
      </c>
      <c r="AF56" s="248">
        <f t="shared" si="7"/>
        <v>7219</v>
      </c>
      <c r="AG56" s="248">
        <f t="shared" si="8"/>
        <v>77</v>
      </c>
      <c r="AH56" s="248">
        <f t="shared" si="9"/>
        <v>18998</v>
      </c>
      <c r="AV56" s="248">
        <f t="shared" si="10"/>
        <v>446</v>
      </c>
      <c r="AW56" s="248">
        <f t="shared" si="11"/>
        <v>833</v>
      </c>
      <c r="AX56" s="248">
        <f t="shared" si="12"/>
        <v>7219</v>
      </c>
      <c r="AY56" s="248">
        <f t="shared" si="13"/>
        <v>77</v>
      </c>
      <c r="AZ56" s="248">
        <f t="shared" si="14"/>
        <v>18998</v>
      </c>
    </row>
    <row r="57" spans="1:52" ht="11.45" customHeight="1" x14ac:dyDescent="0.2">
      <c r="A57" s="461" t="s">
        <v>62</v>
      </c>
      <c r="B57" s="461"/>
      <c r="C57" s="225">
        <v>287</v>
      </c>
      <c r="D57" s="224">
        <v>19837</v>
      </c>
      <c r="E57" s="225">
        <v>77</v>
      </c>
      <c r="F57" s="225">
        <v>42</v>
      </c>
      <c r="G57" s="224">
        <v>5894</v>
      </c>
      <c r="H57" s="229">
        <v>26137</v>
      </c>
      <c r="I57" s="224">
        <v>47119</v>
      </c>
      <c r="J57" s="224">
        <v>3256773</v>
      </c>
      <c r="K57" s="224">
        <v>12642</v>
      </c>
      <c r="L57" s="224">
        <v>6895</v>
      </c>
      <c r="M57" s="224">
        <v>967657</v>
      </c>
      <c r="N57" s="229">
        <v>4291087</v>
      </c>
      <c r="O57" s="235">
        <f t="shared" si="3"/>
        <v>4283</v>
      </c>
      <c r="P57" s="235">
        <f t="shared" si="3"/>
        <v>296067</v>
      </c>
      <c r="Q57" s="235">
        <f t="shared" si="3"/>
        <v>1149</v>
      </c>
      <c r="R57" s="235">
        <f t="shared" si="3"/>
        <v>626</v>
      </c>
      <c r="S57" s="235">
        <f t="shared" si="3"/>
        <v>87969</v>
      </c>
      <c r="T57" s="236">
        <f t="shared" si="4"/>
        <v>390094</v>
      </c>
      <c r="V57" s="4">
        <v>42836</v>
      </c>
      <c r="W57" s="4">
        <v>2960706</v>
      </c>
      <c r="X57" s="4">
        <v>11493</v>
      </c>
      <c r="Y57" s="4">
        <v>6269</v>
      </c>
      <c r="Z57" s="4">
        <v>879688</v>
      </c>
      <c r="AA57" s="5">
        <v>3900992</v>
      </c>
      <c r="AD57" s="248">
        <f t="shared" si="5"/>
        <v>476</v>
      </c>
      <c r="AE57" s="248">
        <f t="shared" si="6"/>
        <v>32897</v>
      </c>
      <c r="AF57" s="248">
        <f t="shared" si="7"/>
        <v>128</v>
      </c>
      <c r="AG57" s="248">
        <f t="shared" si="8"/>
        <v>70</v>
      </c>
      <c r="AH57" s="248">
        <f t="shared" si="9"/>
        <v>9774</v>
      </c>
      <c r="AV57" s="248">
        <f t="shared" si="10"/>
        <v>476</v>
      </c>
      <c r="AW57" s="248">
        <f t="shared" si="11"/>
        <v>32897</v>
      </c>
      <c r="AX57" s="248">
        <f t="shared" si="12"/>
        <v>128</v>
      </c>
      <c r="AY57" s="248">
        <f t="shared" si="13"/>
        <v>70</v>
      </c>
      <c r="AZ57" s="248">
        <f t="shared" si="14"/>
        <v>9774</v>
      </c>
    </row>
    <row r="58" spans="1:52" x14ac:dyDescent="0.2">
      <c r="A58" s="461" t="s">
        <v>63</v>
      </c>
      <c r="B58" s="461"/>
      <c r="C58" s="224">
        <v>3409</v>
      </c>
      <c r="D58" s="224">
        <v>1529</v>
      </c>
      <c r="E58" s="224">
        <v>1373</v>
      </c>
      <c r="F58" s="225">
        <v>726</v>
      </c>
      <c r="G58" s="224">
        <v>2063</v>
      </c>
      <c r="H58" s="229">
        <v>9100</v>
      </c>
      <c r="I58" s="224">
        <v>401592</v>
      </c>
      <c r="J58" s="224">
        <v>180121</v>
      </c>
      <c r="K58" s="224">
        <v>161744</v>
      </c>
      <c r="L58" s="224">
        <v>85525</v>
      </c>
      <c r="M58" s="224">
        <v>243028</v>
      </c>
      <c r="N58" s="229">
        <v>1072011</v>
      </c>
      <c r="O58" s="235">
        <f t="shared" si="3"/>
        <v>36508</v>
      </c>
      <c r="P58" s="235">
        <f t="shared" si="3"/>
        <v>16373</v>
      </c>
      <c r="Q58" s="235">
        <f t="shared" si="3"/>
        <v>14703</v>
      </c>
      <c r="R58" s="235">
        <f t="shared" si="3"/>
        <v>7775</v>
      </c>
      <c r="S58" s="235">
        <f t="shared" si="3"/>
        <v>22092</v>
      </c>
      <c r="T58" s="236">
        <f t="shared" si="4"/>
        <v>97451</v>
      </c>
      <c r="V58" s="4">
        <v>365084</v>
      </c>
      <c r="W58" s="4">
        <v>163748</v>
      </c>
      <c r="X58" s="4">
        <v>147041</v>
      </c>
      <c r="Y58" s="4">
        <v>77750</v>
      </c>
      <c r="Z58" s="4">
        <v>220936</v>
      </c>
      <c r="AA58" s="5">
        <v>974559</v>
      </c>
      <c r="AD58" s="248">
        <f t="shared" si="5"/>
        <v>4056</v>
      </c>
      <c r="AE58" s="248">
        <f t="shared" si="6"/>
        <v>1819</v>
      </c>
      <c r="AF58" s="248">
        <f t="shared" si="7"/>
        <v>1634</v>
      </c>
      <c r="AG58" s="248">
        <f t="shared" si="8"/>
        <v>864</v>
      </c>
      <c r="AH58" s="248">
        <f t="shared" si="9"/>
        <v>2455</v>
      </c>
      <c r="AV58" s="248">
        <f t="shared" si="10"/>
        <v>4056</v>
      </c>
      <c r="AW58" s="248">
        <f t="shared" si="11"/>
        <v>1819</v>
      </c>
      <c r="AX58" s="248">
        <f t="shared" si="12"/>
        <v>1634</v>
      </c>
      <c r="AY58" s="248">
        <f t="shared" si="13"/>
        <v>864</v>
      </c>
      <c r="AZ58" s="248">
        <f t="shared" si="14"/>
        <v>2455</v>
      </c>
    </row>
    <row r="59" spans="1:52" x14ac:dyDescent="0.2">
      <c r="A59" s="461" t="s">
        <v>64</v>
      </c>
      <c r="B59" s="461"/>
      <c r="C59" s="224">
        <v>10311</v>
      </c>
      <c r="D59" s="224">
        <v>1317</v>
      </c>
      <c r="E59" s="224">
        <v>1124</v>
      </c>
      <c r="F59" s="225">
        <v>768</v>
      </c>
      <c r="G59" s="224">
        <v>3498</v>
      </c>
      <c r="H59" s="229">
        <v>17018</v>
      </c>
      <c r="I59" s="224">
        <v>1421578</v>
      </c>
      <c r="J59" s="224">
        <v>181575</v>
      </c>
      <c r="K59" s="224">
        <v>154966</v>
      </c>
      <c r="L59" s="224">
        <v>105884</v>
      </c>
      <c r="M59" s="224">
        <v>482269</v>
      </c>
      <c r="N59" s="229">
        <v>2346271</v>
      </c>
      <c r="O59" s="235">
        <f t="shared" si="3"/>
        <v>129233</v>
      </c>
      <c r="P59" s="235">
        <f t="shared" si="3"/>
        <v>16506</v>
      </c>
      <c r="Q59" s="235">
        <f t="shared" si="3"/>
        <v>14088</v>
      </c>
      <c r="R59" s="235">
        <f t="shared" si="3"/>
        <v>9625</v>
      </c>
      <c r="S59" s="235">
        <f t="shared" si="3"/>
        <v>43841</v>
      </c>
      <c r="T59" s="236">
        <f t="shared" si="4"/>
        <v>213293</v>
      </c>
      <c r="V59" s="4">
        <v>1292345</v>
      </c>
      <c r="W59" s="4">
        <v>165069</v>
      </c>
      <c r="X59" s="4">
        <v>140878</v>
      </c>
      <c r="Y59" s="4">
        <v>96259</v>
      </c>
      <c r="Z59" s="4">
        <v>438428</v>
      </c>
      <c r="AA59" s="5">
        <v>2132979</v>
      </c>
      <c r="AD59" s="248">
        <f t="shared" si="5"/>
        <v>14359</v>
      </c>
      <c r="AE59" s="248">
        <f t="shared" si="6"/>
        <v>1834</v>
      </c>
      <c r="AF59" s="248">
        <f t="shared" si="7"/>
        <v>1565</v>
      </c>
      <c r="AG59" s="248">
        <f t="shared" si="8"/>
        <v>1070</v>
      </c>
      <c r="AH59" s="248">
        <f t="shared" si="9"/>
        <v>4871</v>
      </c>
      <c r="AV59" s="248">
        <f t="shared" si="10"/>
        <v>14359</v>
      </c>
      <c r="AW59" s="248">
        <f t="shared" si="11"/>
        <v>1834</v>
      </c>
      <c r="AX59" s="248">
        <f t="shared" si="12"/>
        <v>1565</v>
      </c>
      <c r="AY59" s="248">
        <f t="shared" si="13"/>
        <v>1070</v>
      </c>
      <c r="AZ59" s="248">
        <f t="shared" si="14"/>
        <v>4871</v>
      </c>
    </row>
    <row r="60" spans="1:52" x14ac:dyDescent="0.2">
      <c r="A60" s="461" t="s">
        <v>65</v>
      </c>
      <c r="B60" s="461"/>
      <c r="C60" s="224">
        <v>4119</v>
      </c>
      <c r="D60" s="224">
        <v>12485</v>
      </c>
      <c r="E60" s="225">
        <v>913</v>
      </c>
      <c r="F60" s="225">
        <v>752</v>
      </c>
      <c r="G60" s="224">
        <v>6406</v>
      </c>
      <c r="H60" s="229">
        <v>24675</v>
      </c>
      <c r="I60" s="224">
        <v>571117</v>
      </c>
      <c r="J60" s="224">
        <v>1731097</v>
      </c>
      <c r="K60" s="224">
        <v>126591</v>
      </c>
      <c r="L60" s="224">
        <v>104268</v>
      </c>
      <c r="M60" s="224">
        <v>888219</v>
      </c>
      <c r="N60" s="229">
        <v>3421296</v>
      </c>
      <c r="O60" s="235">
        <f t="shared" si="3"/>
        <v>51919</v>
      </c>
      <c r="P60" s="235">
        <f t="shared" si="3"/>
        <v>157372</v>
      </c>
      <c r="Q60" s="235">
        <f t="shared" si="3"/>
        <v>11509</v>
      </c>
      <c r="R60" s="235">
        <f t="shared" si="3"/>
        <v>9479</v>
      </c>
      <c r="S60" s="235">
        <f t="shared" si="3"/>
        <v>80747</v>
      </c>
      <c r="T60" s="236">
        <f t="shared" si="4"/>
        <v>311026</v>
      </c>
      <c r="V60" s="4">
        <v>519198</v>
      </c>
      <c r="W60" s="4">
        <v>1573725</v>
      </c>
      <c r="X60" s="4">
        <v>115082</v>
      </c>
      <c r="Y60" s="4">
        <v>94789</v>
      </c>
      <c r="Z60" s="4">
        <v>807472</v>
      </c>
      <c r="AA60" s="5">
        <v>3110266</v>
      </c>
      <c r="AD60" s="248">
        <f t="shared" si="5"/>
        <v>5769</v>
      </c>
      <c r="AE60" s="248">
        <f t="shared" si="6"/>
        <v>17486</v>
      </c>
      <c r="AF60" s="248">
        <f t="shared" si="7"/>
        <v>1279</v>
      </c>
      <c r="AG60" s="248">
        <f t="shared" si="8"/>
        <v>1053</v>
      </c>
      <c r="AH60" s="248">
        <f t="shared" si="9"/>
        <v>8972</v>
      </c>
      <c r="AV60" s="248">
        <f t="shared" si="10"/>
        <v>5769</v>
      </c>
      <c r="AW60" s="248">
        <f t="shared" si="11"/>
        <v>17486</v>
      </c>
      <c r="AX60" s="248">
        <f t="shared" si="12"/>
        <v>1279</v>
      </c>
      <c r="AY60" s="248">
        <f t="shared" si="13"/>
        <v>1053</v>
      </c>
      <c r="AZ60" s="248">
        <f t="shared" si="14"/>
        <v>8972</v>
      </c>
    </row>
    <row r="61" spans="1:52" x14ac:dyDescent="0.2">
      <c r="A61" s="461" t="s">
        <v>66</v>
      </c>
      <c r="B61" s="461"/>
      <c r="C61" s="224">
        <v>1564</v>
      </c>
      <c r="D61" s="224">
        <v>1782</v>
      </c>
      <c r="E61" s="225">
        <v>36</v>
      </c>
      <c r="F61" s="224">
        <v>2500</v>
      </c>
      <c r="G61" s="225">
        <v>209</v>
      </c>
      <c r="H61" s="229">
        <v>6091</v>
      </c>
      <c r="I61" s="224">
        <v>206237</v>
      </c>
      <c r="J61" s="224">
        <v>234983</v>
      </c>
      <c r="K61" s="224">
        <v>4747</v>
      </c>
      <c r="L61" s="224">
        <v>329663</v>
      </c>
      <c r="M61" s="224">
        <v>27560</v>
      </c>
      <c r="N61" s="229">
        <v>803192</v>
      </c>
      <c r="O61" s="235">
        <f t="shared" si="3"/>
        <v>18751</v>
      </c>
      <c r="P61" s="235">
        <f t="shared" si="3"/>
        <v>21362</v>
      </c>
      <c r="Q61" s="235">
        <f t="shared" si="3"/>
        <v>431</v>
      </c>
      <c r="R61" s="235">
        <f t="shared" si="3"/>
        <v>29971</v>
      </c>
      <c r="S61" s="235">
        <f t="shared" si="3"/>
        <v>2506</v>
      </c>
      <c r="T61" s="236">
        <f t="shared" si="4"/>
        <v>73021</v>
      </c>
      <c r="V61" s="4">
        <v>187486</v>
      </c>
      <c r="W61" s="4">
        <v>213621</v>
      </c>
      <c r="X61" s="4">
        <v>4316</v>
      </c>
      <c r="Y61" s="4">
        <v>299692</v>
      </c>
      <c r="Z61" s="4">
        <v>25054</v>
      </c>
      <c r="AA61" s="5">
        <v>730169</v>
      </c>
      <c r="AD61" s="248">
        <f t="shared" si="5"/>
        <v>2083</v>
      </c>
      <c r="AE61" s="248">
        <f t="shared" si="6"/>
        <v>2374</v>
      </c>
      <c r="AF61" s="248">
        <f t="shared" si="7"/>
        <v>48</v>
      </c>
      <c r="AG61" s="248">
        <f t="shared" si="8"/>
        <v>3330</v>
      </c>
      <c r="AH61" s="248">
        <f t="shared" si="9"/>
        <v>278</v>
      </c>
      <c r="AV61" s="248">
        <f t="shared" si="10"/>
        <v>2083</v>
      </c>
      <c r="AW61" s="248">
        <f t="shared" si="11"/>
        <v>2374</v>
      </c>
      <c r="AX61" s="248">
        <f t="shared" si="12"/>
        <v>48</v>
      </c>
      <c r="AY61" s="248">
        <f t="shared" si="13"/>
        <v>3330</v>
      </c>
      <c r="AZ61" s="248">
        <f t="shared" si="14"/>
        <v>278</v>
      </c>
    </row>
    <row r="62" spans="1:52" x14ac:dyDescent="0.2">
      <c r="A62" s="461" t="s">
        <v>67</v>
      </c>
      <c r="B62" s="461"/>
      <c r="C62" s="225">
        <v>14</v>
      </c>
      <c r="D62" s="225">
        <v>16</v>
      </c>
      <c r="E62" s="225">
        <v>38</v>
      </c>
      <c r="F62" s="224">
        <v>2361</v>
      </c>
      <c r="G62" s="224">
        <v>1766</v>
      </c>
      <c r="H62" s="229">
        <v>4195</v>
      </c>
      <c r="I62" s="224">
        <v>2198</v>
      </c>
      <c r="J62" s="224">
        <v>2512</v>
      </c>
      <c r="K62" s="224">
        <v>5965</v>
      </c>
      <c r="L62" s="224">
        <v>370626</v>
      </c>
      <c r="M62" s="224">
        <v>277224</v>
      </c>
      <c r="N62" s="229">
        <v>658525</v>
      </c>
      <c r="O62" s="235">
        <f t="shared" si="3"/>
        <v>200</v>
      </c>
      <c r="P62" s="235">
        <f t="shared" si="3"/>
        <v>229</v>
      </c>
      <c r="Q62" s="235">
        <f t="shared" si="3"/>
        <v>543</v>
      </c>
      <c r="R62" s="235">
        <f t="shared" si="3"/>
        <v>33694</v>
      </c>
      <c r="S62" s="235">
        <f t="shared" si="3"/>
        <v>25204</v>
      </c>
      <c r="T62" s="236">
        <f t="shared" si="4"/>
        <v>59870</v>
      </c>
      <c r="V62" s="4">
        <v>1998</v>
      </c>
      <c r="W62" s="4">
        <v>2283</v>
      </c>
      <c r="X62" s="4">
        <v>5422</v>
      </c>
      <c r="Y62" s="4">
        <v>336932</v>
      </c>
      <c r="Z62" s="4">
        <v>252020</v>
      </c>
      <c r="AA62" s="5">
        <v>598655</v>
      </c>
      <c r="AD62" s="248">
        <f t="shared" si="5"/>
        <v>22</v>
      </c>
      <c r="AE62" s="248">
        <f t="shared" si="6"/>
        <v>25</v>
      </c>
      <c r="AF62" s="248">
        <f t="shared" si="7"/>
        <v>60</v>
      </c>
      <c r="AG62" s="248">
        <f t="shared" si="8"/>
        <v>3744</v>
      </c>
      <c r="AH62" s="248">
        <f t="shared" si="9"/>
        <v>2800</v>
      </c>
      <c r="AV62" s="248">
        <f t="shared" si="10"/>
        <v>22</v>
      </c>
      <c r="AW62" s="248">
        <f t="shared" si="11"/>
        <v>25</v>
      </c>
      <c r="AX62" s="248">
        <f t="shared" si="12"/>
        <v>60</v>
      </c>
      <c r="AY62" s="248">
        <f t="shared" si="13"/>
        <v>3744</v>
      </c>
      <c r="AZ62" s="248">
        <f t="shared" si="14"/>
        <v>2800</v>
      </c>
    </row>
    <row r="63" spans="1:52" x14ac:dyDescent="0.2">
      <c r="A63" s="461" t="s">
        <v>68</v>
      </c>
      <c r="B63" s="461"/>
      <c r="C63" s="225">
        <v>181</v>
      </c>
      <c r="D63" s="225">
        <v>51</v>
      </c>
      <c r="E63" s="225">
        <v>23</v>
      </c>
      <c r="F63" s="225">
        <v>18</v>
      </c>
      <c r="G63" s="225">
        <v>53</v>
      </c>
      <c r="H63" s="230">
        <v>326</v>
      </c>
      <c r="I63" s="224">
        <v>25186</v>
      </c>
      <c r="J63" s="224">
        <v>7097</v>
      </c>
      <c r="K63" s="224">
        <v>3200</v>
      </c>
      <c r="L63" s="224">
        <v>2505</v>
      </c>
      <c r="M63" s="224">
        <v>7375</v>
      </c>
      <c r="N63" s="229">
        <v>45362</v>
      </c>
      <c r="O63" s="235">
        <f t="shared" si="3"/>
        <v>2288</v>
      </c>
      <c r="P63" s="235">
        <f t="shared" si="3"/>
        <v>645</v>
      </c>
      <c r="Q63" s="235">
        <f t="shared" si="3"/>
        <v>289</v>
      </c>
      <c r="R63" s="235">
        <f t="shared" si="3"/>
        <v>226</v>
      </c>
      <c r="S63" s="235">
        <f t="shared" si="3"/>
        <v>669</v>
      </c>
      <c r="T63" s="236">
        <f t="shared" si="4"/>
        <v>4117</v>
      </c>
      <c r="V63" s="4">
        <v>22898</v>
      </c>
      <c r="W63" s="4">
        <v>6452</v>
      </c>
      <c r="X63" s="4">
        <v>2911</v>
      </c>
      <c r="Y63" s="4">
        <v>2279</v>
      </c>
      <c r="Z63" s="4">
        <v>6706</v>
      </c>
      <c r="AA63" s="5">
        <v>41246</v>
      </c>
      <c r="AD63" s="248">
        <f t="shared" si="5"/>
        <v>254</v>
      </c>
      <c r="AE63" s="248">
        <f t="shared" si="6"/>
        <v>72</v>
      </c>
      <c r="AF63" s="248">
        <f t="shared" si="7"/>
        <v>32</v>
      </c>
      <c r="AG63" s="248">
        <f t="shared" si="8"/>
        <v>25</v>
      </c>
      <c r="AH63" s="248">
        <f t="shared" si="9"/>
        <v>74</v>
      </c>
      <c r="AV63" s="248">
        <f t="shared" si="10"/>
        <v>254</v>
      </c>
      <c r="AW63" s="248">
        <f t="shared" si="11"/>
        <v>72</v>
      </c>
      <c r="AX63" s="248">
        <f t="shared" si="12"/>
        <v>32</v>
      </c>
      <c r="AY63" s="248">
        <f t="shared" si="13"/>
        <v>25</v>
      </c>
      <c r="AZ63" s="248">
        <f t="shared" si="14"/>
        <v>74</v>
      </c>
    </row>
    <row r="64" spans="1:52" ht="11.45" customHeight="1" x14ac:dyDescent="0.2">
      <c r="A64" s="461" t="s">
        <v>208</v>
      </c>
      <c r="B64" s="461"/>
      <c r="C64" s="224">
        <v>1081</v>
      </c>
      <c r="D64" s="224">
        <v>1294</v>
      </c>
      <c r="E64" s="225">
        <v>712</v>
      </c>
      <c r="F64" s="225">
        <v>251</v>
      </c>
      <c r="G64" s="224">
        <v>2873</v>
      </c>
      <c r="H64" s="229">
        <v>6211</v>
      </c>
      <c r="I64" s="224">
        <v>104321</v>
      </c>
      <c r="J64" s="224">
        <v>124876</v>
      </c>
      <c r="K64" s="224">
        <v>68711</v>
      </c>
      <c r="L64" s="224">
        <v>24223</v>
      </c>
      <c r="M64" s="224">
        <v>277256</v>
      </c>
      <c r="N64" s="229">
        <v>599392</v>
      </c>
      <c r="O64" s="235">
        <f t="shared" si="3"/>
        <v>9482</v>
      </c>
      <c r="P64" s="235">
        <f t="shared" si="3"/>
        <v>11351</v>
      </c>
      <c r="Q64" s="235">
        <f t="shared" si="3"/>
        <v>6245</v>
      </c>
      <c r="R64" s="235">
        <f t="shared" si="3"/>
        <v>2202</v>
      </c>
      <c r="S64" s="235">
        <f t="shared" si="3"/>
        <v>25204</v>
      </c>
      <c r="T64" s="236">
        <f t="shared" si="4"/>
        <v>54484</v>
      </c>
      <c r="V64" s="4">
        <v>94839</v>
      </c>
      <c r="W64" s="4">
        <v>113525</v>
      </c>
      <c r="X64" s="4">
        <v>62466</v>
      </c>
      <c r="Y64" s="4">
        <v>22021</v>
      </c>
      <c r="Z64" s="4">
        <v>252052</v>
      </c>
      <c r="AA64" s="5">
        <v>544903</v>
      </c>
      <c r="AD64" s="248">
        <f t="shared" si="5"/>
        <v>1054</v>
      </c>
      <c r="AE64" s="248">
        <f t="shared" si="6"/>
        <v>1261</v>
      </c>
      <c r="AF64" s="248">
        <f t="shared" si="7"/>
        <v>694</v>
      </c>
      <c r="AG64" s="248">
        <f t="shared" si="8"/>
        <v>245</v>
      </c>
      <c r="AH64" s="248">
        <f t="shared" si="9"/>
        <v>2801</v>
      </c>
      <c r="AV64" s="248">
        <f t="shared" si="10"/>
        <v>1054</v>
      </c>
      <c r="AW64" s="248">
        <f t="shared" si="11"/>
        <v>1261</v>
      </c>
      <c r="AX64" s="248">
        <f t="shared" si="12"/>
        <v>694</v>
      </c>
      <c r="AY64" s="248">
        <f t="shared" si="13"/>
        <v>245</v>
      </c>
      <c r="AZ64" s="248">
        <f t="shared" si="14"/>
        <v>2801</v>
      </c>
    </row>
    <row r="65" spans="1:52" x14ac:dyDescent="0.2">
      <c r="A65" s="461" t="s">
        <v>70</v>
      </c>
      <c r="B65" s="461"/>
      <c r="C65" s="224">
        <v>1069</v>
      </c>
      <c r="D65" s="225">
        <v>272</v>
      </c>
      <c r="E65" s="225">
        <v>126</v>
      </c>
      <c r="F65" s="225">
        <v>82</v>
      </c>
      <c r="G65" s="225">
        <v>319</v>
      </c>
      <c r="H65" s="229">
        <v>1868</v>
      </c>
      <c r="I65" s="224">
        <v>157980</v>
      </c>
      <c r="J65" s="224">
        <v>40197</v>
      </c>
      <c r="K65" s="224">
        <v>18621</v>
      </c>
      <c r="L65" s="224">
        <v>12118</v>
      </c>
      <c r="M65" s="224">
        <v>47143</v>
      </c>
      <c r="N65" s="229">
        <v>276062</v>
      </c>
      <c r="O65" s="235">
        <f t="shared" si="3"/>
        <v>14360</v>
      </c>
      <c r="P65" s="235">
        <f t="shared" si="3"/>
        <v>3655</v>
      </c>
      <c r="Q65" s="235">
        <f t="shared" si="3"/>
        <v>1694</v>
      </c>
      <c r="R65" s="235">
        <f t="shared" si="3"/>
        <v>1102</v>
      </c>
      <c r="S65" s="235">
        <f t="shared" si="3"/>
        <v>4286</v>
      </c>
      <c r="T65" s="236">
        <f t="shared" si="4"/>
        <v>25097</v>
      </c>
      <c r="V65" s="4">
        <v>143620</v>
      </c>
      <c r="W65" s="4">
        <v>36542</v>
      </c>
      <c r="X65" s="4">
        <v>16927</v>
      </c>
      <c r="Y65" s="4">
        <v>11016</v>
      </c>
      <c r="Z65" s="4">
        <v>42857</v>
      </c>
      <c r="AA65" s="5">
        <v>250962</v>
      </c>
      <c r="AD65" s="248">
        <f t="shared" si="5"/>
        <v>1596</v>
      </c>
      <c r="AE65" s="248">
        <f t="shared" si="6"/>
        <v>406</v>
      </c>
      <c r="AF65" s="248">
        <f t="shared" si="7"/>
        <v>188</v>
      </c>
      <c r="AG65" s="248">
        <f t="shared" si="8"/>
        <v>122</v>
      </c>
      <c r="AH65" s="248">
        <f t="shared" si="9"/>
        <v>476</v>
      </c>
      <c r="AV65" s="248">
        <f t="shared" si="10"/>
        <v>1596</v>
      </c>
      <c r="AW65" s="248">
        <f t="shared" si="11"/>
        <v>406</v>
      </c>
      <c r="AX65" s="248">
        <f t="shared" si="12"/>
        <v>188</v>
      </c>
      <c r="AY65" s="248">
        <f t="shared" si="13"/>
        <v>122</v>
      </c>
      <c r="AZ65" s="248">
        <f t="shared" si="14"/>
        <v>476</v>
      </c>
    </row>
    <row r="66" spans="1:52" ht="11.45" customHeight="1" x14ac:dyDescent="0.2">
      <c r="A66" s="461" t="s">
        <v>71</v>
      </c>
      <c r="B66" s="461"/>
      <c r="C66" s="225">
        <v>49</v>
      </c>
      <c r="D66" s="225">
        <v>10</v>
      </c>
      <c r="E66" s="225">
        <v>7</v>
      </c>
      <c r="F66" s="225">
        <v>8</v>
      </c>
      <c r="G66" s="225">
        <v>12</v>
      </c>
      <c r="H66" s="230">
        <v>86</v>
      </c>
      <c r="I66" s="224">
        <v>8637</v>
      </c>
      <c r="J66" s="224">
        <v>1763</v>
      </c>
      <c r="K66" s="224">
        <v>1234</v>
      </c>
      <c r="L66" s="224">
        <v>1410</v>
      </c>
      <c r="M66" s="224">
        <v>2115</v>
      </c>
      <c r="N66" s="229">
        <v>15161</v>
      </c>
      <c r="O66" s="235">
        <f t="shared" si="3"/>
        <v>786</v>
      </c>
      <c r="P66" s="235">
        <f t="shared" si="3"/>
        <v>161</v>
      </c>
      <c r="Q66" s="235">
        <f t="shared" si="3"/>
        <v>114</v>
      </c>
      <c r="R66" s="235">
        <f t="shared" si="3"/>
        <v>128</v>
      </c>
      <c r="S66" s="235">
        <f t="shared" si="3"/>
        <v>192</v>
      </c>
      <c r="T66" s="236">
        <f t="shared" si="4"/>
        <v>1381</v>
      </c>
      <c r="V66" s="4">
        <v>7851</v>
      </c>
      <c r="W66" s="4">
        <v>1602</v>
      </c>
      <c r="X66" s="4">
        <v>1120</v>
      </c>
      <c r="Y66" s="4">
        <v>1282</v>
      </c>
      <c r="Z66" s="4">
        <v>1923</v>
      </c>
      <c r="AA66" s="5">
        <v>13778</v>
      </c>
      <c r="AD66" s="248">
        <f t="shared" si="5"/>
        <v>87</v>
      </c>
      <c r="AE66" s="248">
        <f t="shared" si="6"/>
        <v>18</v>
      </c>
      <c r="AF66" s="248">
        <f t="shared" si="7"/>
        <v>12</v>
      </c>
      <c r="AG66" s="248">
        <f t="shared" si="8"/>
        <v>14</v>
      </c>
      <c r="AH66" s="248">
        <f t="shared" si="9"/>
        <v>21</v>
      </c>
      <c r="AV66" s="248">
        <f t="shared" si="10"/>
        <v>87</v>
      </c>
      <c r="AW66" s="248">
        <f t="shared" si="11"/>
        <v>18</v>
      </c>
      <c r="AX66" s="248">
        <f t="shared" si="12"/>
        <v>12</v>
      </c>
      <c r="AY66" s="248">
        <f t="shared" si="13"/>
        <v>14</v>
      </c>
      <c r="AZ66" s="248">
        <f t="shared" si="14"/>
        <v>21</v>
      </c>
    </row>
    <row r="67" spans="1:52" ht="11.45" customHeight="1" x14ac:dyDescent="0.2">
      <c r="A67" s="461" t="s">
        <v>72</v>
      </c>
      <c r="B67" s="461"/>
      <c r="C67" s="286">
        <f>SUM(C6:C66)</f>
        <v>611347</v>
      </c>
      <c r="D67" s="286">
        <f t="shared" ref="D67:H67" si="15">SUM(D6:D66)</f>
        <v>412012</v>
      </c>
      <c r="E67" s="286">
        <f t="shared" si="15"/>
        <v>188274</v>
      </c>
      <c r="F67" s="286">
        <f t="shared" si="15"/>
        <v>223035</v>
      </c>
      <c r="G67" s="286">
        <f t="shared" si="15"/>
        <v>464995</v>
      </c>
      <c r="H67" s="288">
        <f t="shared" si="15"/>
        <v>1899663</v>
      </c>
      <c r="I67" s="286">
        <f>SUM(I6:I66)</f>
        <v>104211625</v>
      </c>
      <c r="J67" s="286">
        <f t="shared" ref="J67:N67" si="16">SUM(J6:J66)</f>
        <v>70461142</v>
      </c>
      <c r="K67" s="286">
        <f t="shared" si="16"/>
        <v>31515856</v>
      </c>
      <c r="L67" s="286">
        <f t="shared" si="16"/>
        <v>36049754</v>
      </c>
      <c r="M67" s="286">
        <f t="shared" si="16"/>
        <v>76111410</v>
      </c>
      <c r="N67" s="288">
        <f t="shared" si="16"/>
        <v>318349783</v>
      </c>
      <c r="O67" s="235">
        <f>SUM(O6:O66)</f>
        <v>9473734</v>
      </c>
      <c r="P67" s="235">
        <f t="shared" ref="P67:T67" si="17">SUM(P6:P66)</f>
        <v>6405558</v>
      </c>
      <c r="Q67" s="235">
        <f t="shared" si="17"/>
        <v>2865059</v>
      </c>
      <c r="R67" s="235">
        <f t="shared" si="17"/>
        <v>3277266</v>
      </c>
      <c r="S67" s="235">
        <f t="shared" si="17"/>
        <v>6919167</v>
      </c>
      <c r="T67" s="236">
        <f t="shared" si="17"/>
        <v>28940784</v>
      </c>
      <c r="V67" s="4">
        <v>94737891</v>
      </c>
      <c r="W67" s="4">
        <v>64055584</v>
      </c>
      <c r="X67" s="4">
        <v>28650797</v>
      </c>
      <c r="Y67" s="4">
        <v>32772488</v>
      </c>
      <c r="Z67" s="4">
        <v>69192243</v>
      </c>
      <c r="AA67" s="5">
        <v>289409003</v>
      </c>
      <c r="AV67" s="291">
        <f>SUM(AV6:AV66)</f>
        <v>1052636</v>
      </c>
      <c r="AW67" s="291">
        <f t="shared" ref="AW67:AZ67" si="18">SUM(AW6:AW66)</f>
        <v>711728</v>
      </c>
      <c r="AX67" s="291">
        <f t="shared" si="18"/>
        <v>318339</v>
      </c>
      <c r="AY67" s="291">
        <f t="shared" si="18"/>
        <v>364141</v>
      </c>
      <c r="AZ67" s="291">
        <f t="shared" si="18"/>
        <v>768802</v>
      </c>
    </row>
  </sheetData>
  <mergeCells count="70">
    <mergeCell ref="A2:N2"/>
    <mergeCell ref="A4:A5"/>
    <mergeCell ref="B4:B5"/>
    <mergeCell ref="C4:H4"/>
    <mergeCell ref="I4:N4"/>
    <mergeCell ref="A16:B16"/>
    <mergeCell ref="V4:AA4"/>
    <mergeCell ref="A6:B6"/>
    <mergeCell ref="A7:B7"/>
    <mergeCell ref="A8:B8"/>
    <mergeCell ref="A9:B9"/>
    <mergeCell ref="A10:B10"/>
    <mergeCell ref="O4:T4"/>
    <mergeCell ref="A11:B11"/>
    <mergeCell ref="A12:B12"/>
    <mergeCell ref="A13:B13"/>
    <mergeCell ref="A14:B14"/>
    <mergeCell ref="A15:B15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52:B52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65:B65"/>
    <mergeCell ref="A66:B66"/>
    <mergeCell ref="A67:B67"/>
    <mergeCell ref="P1:T1"/>
    <mergeCell ref="A59:B59"/>
    <mergeCell ref="A60:B60"/>
    <mergeCell ref="A61:B61"/>
    <mergeCell ref="A62:B62"/>
    <mergeCell ref="A63:B63"/>
    <mergeCell ref="A64:B64"/>
    <mergeCell ref="A53:B53"/>
    <mergeCell ref="A54:B54"/>
    <mergeCell ref="A55:B55"/>
    <mergeCell ref="A56:B56"/>
    <mergeCell ref="A57:B57"/>
    <mergeCell ref="A58:B58"/>
  </mergeCells>
  <pageMargins left="0.7" right="0.7" top="0.75" bottom="0.75" header="0.3" footer="0.3"/>
  <pageSetup paperSize="9" scale="6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topLeftCell="A10" zoomScale="140" zoomScaleNormal="130" zoomScaleSheetLayoutView="140" workbookViewId="0">
      <selection activeCell="M13" sqref="M13"/>
    </sheetView>
  </sheetViews>
  <sheetFormatPr defaultRowHeight="11.25" x14ac:dyDescent="0.2"/>
  <cols>
    <col min="1" max="1" width="10.33203125" style="242" customWidth="1"/>
    <col min="2" max="2" width="14.83203125" style="242" customWidth="1"/>
    <col min="3" max="3" width="22.33203125" style="242" customWidth="1"/>
    <col min="4" max="4" width="15" style="242" customWidth="1"/>
    <col min="5" max="5" width="15.83203125" style="242" customWidth="1"/>
    <col min="6" max="16384" width="9.33203125" style="242"/>
  </cols>
  <sheetData>
    <row r="1" spans="1:6" ht="51.95" customHeight="1" x14ac:dyDescent="0.2">
      <c r="D1" s="524" t="s">
        <v>3475</v>
      </c>
      <c r="E1" s="525"/>
    </row>
    <row r="2" spans="1:6" ht="21.2" customHeight="1" x14ac:dyDescent="0.2">
      <c r="A2" s="238" t="s">
        <v>3453</v>
      </c>
      <c r="B2" s="534" t="s">
        <v>3454</v>
      </c>
      <c r="C2" s="534"/>
      <c r="D2" s="239" t="s">
        <v>3455</v>
      </c>
      <c r="E2" s="240" t="s">
        <v>3456</v>
      </c>
      <c r="F2" s="241"/>
    </row>
    <row r="3" spans="1:6" ht="15" x14ac:dyDescent="0.2">
      <c r="A3" s="534" t="s">
        <v>3457</v>
      </c>
      <c r="B3" s="534"/>
      <c r="C3" s="534"/>
      <c r="D3" s="534"/>
      <c r="E3" s="534"/>
      <c r="F3" s="241"/>
    </row>
    <row r="4" spans="1:6" ht="15" x14ac:dyDescent="0.2">
      <c r="A4" s="534" t="s">
        <v>3458</v>
      </c>
      <c r="B4" s="534"/>
      <c r="C4" s="534"/>
      <c r="D4" s="534"/>
      <c r="E4" s="534"/>
      <c r="F4" s="241"/>
    </row>
    <row r="5" spans="1:6" ht="9" customHeight="1" x14ac:dyDescent="0.2">
      <c r="A5" s="240"/>
      <c r="B5" s="240"/>
      <c r="C5" s="240"/>
      <c r="D5" s="240"/>
      <c r="E5" s="240"/>
      <c r="F5" s="241"/>
    </row>
    <row r="6" spans="1:6" ht="40.5" customHeight="1" x14ac:dyDescent="0.2">
      <c r="A6" s="534" t="s">
        <v>3459</v>
      </c>
      <c r="B6" s="534"/>
      <c r="C6" s="534"/>
      <c r="D6" s="534"/>
      <c r="E6" s="534"/>
      <c r="F6" s="241"/>
    </row>
    <row r="7" spans="1:6" ht="6.95" customHeight="1" x14ac:dyDescent="0.2">
      <c r="A7" s="240"/>
      <c r="B7" s="240"/>
      <c r="C7" s="240"/>
      <c r="D7" s="240"/>
      <c r="E7" s="240"/>
      <c r="F7" s="241"/>
    </row>
    <row r="8" spans="1:6" ht="15" x14ac:dyDescent="0.2">
      <c r="A8" s="529" t="s">
        <v>3460</v>
      </c>
      <c r="B8" s="529"/>
      <c r="C8" s="530" t="s">
        <v>3478</v>
      </c>
      <c r="D8" s="530"/>
      <c r="E8" s="530"/>
      <c r="F8" s="241"/>
    </row>
    <row r="9" spans="1:6" ht="15" x14ac:dyDescent="0.2">
      <c r="A9" s="529"/>
      <c r="B9" s="529"/>
      <c r="C9" s="531"/>
      <c r="D9" s="531"/>
      <c r="E9" s="531"/>
      <c r="F9" s="241"/>
    </row>
    <row r="10" spans="1:6" ht="15" customHeight="1" x14ac:dyDescent="0.2">
      <c r="A10" s="240"/>
      <c r="B10" s="240"/>
      <c r="C10" s="536" t="s">
        <v>3461</v>
      </c>
      <c r="D10" s="536"/>
      <c r="E10" s="536"/>
      <c r="F10" s="241"/>
    </row>
    <row r="11" spans="1:6" ht="9.75" customHeight="1" x14ac:dyDescent="0.2">
      <c r="A11" s="240"/>
      <c r="B11" s="240"/>
      <c r="C11" s="240"/>
      <c r="D11" s="240"/>
      <c r="E11" s="240"/>
      <c r="F11" s="241"/>
    </row>
    <row r="12" spans="1:6" ht="15" x14ac:dyDescent="0.2">
      <c r="A12" s="529" t="s">
        <v>3462</v>
      </c>
      <c r="B12" s="529"/>
      <c r="C12" s="530" t="s">
        <v>3479</v>
      </c>
      <c r="D12" s="530"/>
      <c r="E12" s="530"/>
      <c r="F12" s="241"/>
    </row>
    <row r="13" spans="1:6" ht="15" x14ac:dyDescent="0.2">
      <c r="A13" s="529"/>
      <c r="B13" s="529"/>
      <c r="C13" s="531"/>
      <c r="D13" s="531"/>
      <c r="E13" s="531"/>
      <c r="F13" s="241"/>
    </row>
    <row r="14" spans="1:6" ht="15" customHeight="1" x14ac:dyDescent="0.2">
      <c r="A14" s="240"/>
      <c r="B14" s="240"/>
      <c r="C14" s="536" t="s">
        <v>3463</v>
      </c>
      <c r="D14" s="536"/>
      <c r="E14" s="536"/>
      <c r="F14" s="241"/>
    </row>
    <row r="15" spans="1:6" ht="15" x14ac:dyDescent="0.2">
      <c r="A15" s="240"/>
      <c r="B15" s="240"/>
      <c r="C15" s="240"/>
      <c r="D15" s="240"/>
      <c r="E15" s="240"/>
      <c r="F15" s="241"/>
    </row>
    <row r="16" spans="1:6" ht="25.5" x14ac:dyDescent="0.2">
      <c r="A16" s="532" t="s">
        <v>3464</v>
      </c>
      <c r="B16" s="532"/>
      <c r="C16" s="532"/>
      <c r="D16" s="532"/>
      <c r="E16" s="245" t="s">
        <v>3465</v>
      </c>
      <c r="F16" s="241"/>
    </row>
    <row r="17" spans="1:6" ht="27" customHeight="1" x14ac:dyDescent="0.2">
      <c r="A17" s="533" t="s">
        <v>3466</v>
      </c>
      <c r="B17" s="533"/>
      <c r="C17" s="533"/>
      <c r="D17" s="533"/>
      <c r="E17" s="260">
        <v>108722</v>
      </c>
      <c r="F17" s="241"/>
    </row>
    <row r="18" spans="1:6" ht="27" customHeight="1" x14ac:dyDescent="0.2">
      <c r="A18" s="533" t="s">
        <v>3467</v>
      </c>
      <c r="B18" s="533"/>
      <c r="C18" s="533"/>
      <c r="D18" s="533"/>
      <c r="E18" s="290">
        <v>-40445</v>
      </c>
      <c r="F18" s="241"/>
    </row>
    <row r="19" spans="1:6" ht="18.75" customHeight="1" x14ac:dyDescent="0.2">
      <c r="A19" s="526" t="s">
        <v>116</v>
      </c>
      <c r="B19" s="526"/>
      <c r="C19" s="526"/>
      <c r="D19" s="526"/>
      <c r="E19" s="260">
        <f>E17+E18</f>
        <v>68277</v>
      </c>
      <c r="F19" s="241"/>
    </row>
    <row r="20" spans="1:6" ht="15" x14ac:dyDescent="0.2">
      <c r="A20" s="240"/>
      <c r="B20" s="240"/>
      <c r="C20" s="240"/>
      <c r="D20" s="240"/>
      <c r="E20" s="240"/>
      <c r="F20" s="241"/>
    </row>
    <row r="21" spans="1:6" ht="15.75" thickBot="1" x14ac:dyDescent="0.25">
      <c r="A21" s="522" t="s">
        <v>3468</v>
      </c>
      <c r="B21" s="522"/>
      <c r="C21" s="527"/>
      <c r="D21" s="527"/>
      <c r="E21" s="240"/>
      <c r="F21" s="241"/>
    </row>
    <row r="22" spans="1:6" ht="15.75" thickBot="1" x14ac:dyDescent="0.25">
      <c r="A22" s="240"/>
      <c r="B22" s="240"/>
      <c r="C22" s="523" t="s">
        <v>3469</v>
      </c>
      <c r="D22" s="523"/>
      <c r="E22" s="523"/>
      <c r="F22" s="241"/>
    </row>
    <row r="23" spans="1:6" ht="15" x14ac:dyDescent="0.2">
      <c r="A23" s="240"/>
      <c r="B23" s="240"/>
      <c r="C23" s="240"/>
      <c r="D23" s="240"/>
      <c r="E23" s="240"/>
      <c r="F23" s="241"/>
    </row>
    <row r="24" spans="1:6" ht="15.75" thickBot="1" x14ac:dyDescent="0.25">
      <c r="A24" s="522" t="s">
        <v>3470</v>
      </c>
      <c r="B24" s="522"/>
      <c r="C24" s="523"/>
      <c r="D24" s="523"/>
      <c r="E24" s="240"/>
      <c r="F24" s="241"/>
    </row>
    <row r="25" spans="1:6" ht="15" x14ac:dyDescent="0.2">
      <c r="A25" s="240"/>
      <c r="B25" s="240"/>
      <c r="C25" s="240"/>
      <c r="D25" s="240"/>
      <c r="E25" s="240"/>
      <c r="F25" s="241"/>
    </row>
    <row r="26" spans="1:6" ht="15.75" thickBot="1" x14ac:dyDescent="0.25">
      <c r="A26" s="522" t="s">
        <v>3471</v>
      </c>
      <c r="B26" s="522"/>
      <c r="C26" s="523"/>
      <c r="D26" s="523"/>
      <c r="E26" s="240"/>
      <c r="F26" s="241"/>
    </row>
    <row r="27" spans="1:6" ht="15" x14ac:dyDescent="0.2">
      <c r="A27" s="240"/>
      <c r="B27" s="240"/>
      <c r="C27" s="240"/>
      <c r="D27" s="240"/>
      <c r="E27" s="240"/>
      <c r="F27" s="241"/>
    </row>
    <row r="28" spans="1:6" ht="15" x14ac:dyDescent="0.2">
      <c r="A28" s="240"/>
      <c r="B28" s="240" t="s">
        <v>3472</v>
      </c>
      <c r="C28" s="240"/>
      <c r="D28" s="240"/>
      <c r="E28" s="240"/>
      <c r="F28" s="241"/>
    </row>
    <row r="29" spans="1:6" ht="15" x14ac:dyDescent="0.2">
      <c r="A29" s="240"/>
      <c r="B29" s="240"/>
      <c r="C29" s="240"/>
      <c r="D29" s="240"/>
      <c r="E29" s="240"/>
      <c r="F29" s="241"/>
    </row>
    <row r="30" spans="1:6" ht="26.25" thickBot="1" x14ac:dyDescent="0.25">
      <c r="A30" s="240" t="s">
        <v>3473</v>
      </c>
      <c r="B30" s="240"/>
      <c r="C30" s="246"/>
      <c r="D30" s="246"/>
      <c r="E30" s="240"/>
      <c r="F30" s="241"/>
    </row>
    <row r="31" spans="1:6" ht="15.75" thickBot="1" x14ac:dyDescent="0.25">
      <c r="A31" s="522" t="s">
        <v>3474</v>
      </c>
      <c r="B31" s="522"/>
      <c r="C31" s="246"/>
      <c r="D31" s="246"/>
      <c r="E31" s="240"/>
      <c r="F31" s="241"/>
    </row>
    <row r="32" spans="1:6" ht="12.75" x14ac:dyDescent="0.2">
      <c r="A32" s="240"/>
      <c r="B32" s="247"/>
      <c r="C32" s="247"/>
      <c r="D32" s="247"/>
      <c r="E32" s="247"/>
    </row>
  </sheetData>
  <mergeCells count="23">
    <mergeCell ref="A17:D17"/>
    <mergeCell ref="B2:C2"/>
    <mergeCell ref="A3:E3"/>
    <mergeCell ref="A4:E4"/>
    <mergeCell ref="A6:E6"/>
    <mergeCell ref="A8:B9"/>
    <mergeCell ref="C8:E9"/>
    <mergeCell ref="A26:B26"/>
    <mergeCell ref="C26:D26"/>
    <mergeCell ref="A31:B31"/>
    <mergeCell ref="D1:E1"/>
    <mergeCell ref="C10:E10"/>
    <mergeCell ref="C14:E14"/>
    <mergeCell ref="A18:D18"/>
    <mergeCell ref="A19:D19"/>
    <mergeCell ref="A21:B21"/>
    <mergeCell ref="C21:D21"/>
    <mergeCell ref="C22:E22"/>
    <mergeCell ref="A24:B24"/>
    <mergeCell ref="C24:D24"/>
    <mergeCell ref="A12:B13"/>
    <mergeCell ref="C12:E13"/>
    <mergeCell ref="A16:D16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1"/>
  <sheetViews>
    <sheetView view="pageBreakPreview" zoomScale="110" zoomScaleNormal="100" zoomScaleSheetLayoutView="110" workbookViewId="0">
      <pane xSplit="2" ySplit="4" topLeftCell="C33" activePane="bottomRight" state="frozen"/>
      <selection pane="topRight" activeCell="C1" sqref="C1"/>
      <selection pane="bottomLeft" activeCell="A5" sqref="A5"/>
      <selection pane="bottomRight" activeCell="V9" sqref="V9"/>
    </sheetView>
  </sheetViews>
  <sheetFormatPr defaultColWidth="10.5" defaultRowHeight="11.25" x14ac:dyDescent="0.2"/>
  <cols>
    <col min="1" max="1" width="8.83203125" style="1" customWidth="1"/>
    <col min="2" max="2" width="29.5" style="1" customWidth="1"/>
    <col min="3" max="3" width="12.33203125" style="1" customWidth="1"/>
    <col min="4" max="4" width="11.1640625" style="1" customWidth="1"/>
    <col min="5" max="5" width="12.6640625" style="1" customWidth="1"/>
    <col min="6" max="6" width="12.83203125" style="1" customWidth="1"/>
    <col min="7" max="7" width="11.1640625" style="1" customWidth="1"/>
    <col min="8" max="8" width="15.5" style="1" customWidth="1"/>
    <col min="9" max="9" width="13.1640625" style="1" customWidth="1"/>
    <col min="10" max="14" width="12" style="1" customWidth="1"/>
    <col min="15" max="15" width="13" style="1" customWidth="1"/>
    <col min="16" max="21" width="13.5" customWidth="1"/>
    <col min="22" max="22" width="10.5" customWidth="1"/>
    <col min="23" max="29" width="14.5" hidden="1" customWidth="1"/>
    <col min="30" max="36" width="10.5" hidden="1" customWidth="1"/>
  </cols>
  <sheetData>
    <row r="1" spans="1:35" s="1" customFormat="1" ht="36" customHeight="1" x14ac:dyDescent="0.25">
      <c r="D1" s="50"/>
      <c r="R1" s="544" t="s">
        <v>3437</v>
      </c>
      <c r="S1" s="544"/>
      <c r="T1" s="544"/>
      <c r="U1" s="544"/>
    </row>
    <row r="2" spans="1:35" s="1" customFormat="1" ht="44.25" customHeight="1" x14ac:dyDescent="0.2">
      <c r="A2" s="545" t="s">
        <v>3477</v>
      </c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</row>
    <row r="3" spans="1:35" s="1" customFormat="1" ht="28.5" customHeight="1" x14ac:dyDescent="0.2">
      <c r="A3" s="546" t="s">
        <v>114</v>
      </c>
      <c r="B3" s="548" t="s">
        <v>115</v>
      </c>
      <c r="C3" s="538" t="s">
        <v>212</v>
      </c>
      <c r="D3" s="538"/>
      <c r="E3" s="538"/>
      <c r="F3" s="538"/>
      <c r="G3" s="538"/>
      <c r="H3" s="539" t="s">
        <v>116</v>
      </c>
      <c r="I3" s="550" t="s">
        <v>213</v>
      </c>
      <c r="J3" s="538" t="s">
        <v>214</v>
      </c>
      <c r="K3" s="538"/>
      <c r="L3" s="538"/>
      <c r="M3" s="538"/>
      <c r="N3" s="538"/>
      <c r="O3" s="539" t="s">
        <v>116</v>
      </c>
      <c r="P3" s="537" t="s">
        <v>3476</v>
      </c>
      <c r="Q3" s="538"/>
      <c r="R3" s="538"/>
      <c r="S3" s="538"/>
      <c r="T3" s="538"/>
      <c r="U3" s="539" t="s">
        <v>116</v>
      </c>
      <c r="W3" s="537" t="s">
        <v>214</v>
      </c>
      <c r="X3" s="537"/>
      <c r="Y3" s="537"/>
      <c r="Z3" s="537"/>
      <c r="AA3" s="537"/>
      <c r="AB3" s="541" t="s">
        <v>116</v>
      </c>
      <c r="AD3" s="537" t="s">
        <v>3499</v>
      </c>
      <c r="AE3" s="538"/>
      <c r="AF3" s="538"/>
      <c r="AG3" s="538"/>
      <c r="AH3" s="538"/>
      <c r="AI3" s="539" t="s">
        <v>116</v>
      </c>
    </row>
    <row r="4" spans="1:35" s="1" customFormat="1" ht="66.2" customHeight="1" x14ac:dyDescent="0.2">
      <c r="A4" s="547"/>
      <c r="B4" s="549"/>
      <c r="C4" s="6" t="s">
        <v>117</v>
      </c>
      <c r="D4" s="6" t="s">
        <v>118</v>
      </c>
      <c r="E4" s="6" t="s">
        <v>119</v>
      </c>
      <c r="F4" s="6" t="s">
        <v>120</v>
      </c>
      <c r="G4" s="6" t="s">
        <v>121</v>
      </c>
      <c r="H4" s="540"/>
      <c r="I4" s="551"/>
      <c r="J4" s="6" t="s">
        <v>117</v>
      </c>
      <c r="K4" s="6" t="s">
        <v>118</v>
      </c>
      <c r="L4" s="6" t="s">
        <v>119</v>
      </c>
      <c r="M4" s="6" t="s">
        <v>120</v>
      </c>
      <c r="N4" s="6" t="s">
        <v>121</v>
      </c>
      <c r="O4" s="540"/>
      <c r="P4" s="6" t="s">
        <v>117</v>
      </c>
      <c r="Q4" s="6" t="s">
        <v>118</v>
      </c>
      <c r="R4" s="6" t="s">
        <v>119</v>
      </c>
      <c r="S4" s="6" t="s">
        <v>120</v>
      </c>
      <c r="T4" s="6" t="s">
        <v>121</v>
      </c>
      <c r="U4" s="540"/>
      <c r="W4" s="6" t="s">
        <v>117</v>
      </c>
      <c r="X4" s="6" t="s">
        <v>118</v>
      </c>
      <c r="Y4" s="6" t="s">
        <v>119</v>
      </c>
      <c r="Z4" s="6" t="s">
        <v>120</v>
      </c>
      <c r="AA4" s="6" t="s">
        <v>121</v>
      </c>
      <c r="AB4" s="542"/>
      <c r="AD4" s="6" t="s">
        <v>117</v>
      </c>
      <c r="AE4" s="6" t="s">
        <v>118</v>
      </c>
      <c r="AF4" s="6" t="s">
        <v>119</v>
      </c>
      <c r="AG4" s="6" t="s">
        <v>120</v>
      </c>
      <c r="AH4" s="6" t="s">
        <v>121</v>
      </c>
      <c r="AI4" s="540"/>
    </row>
    <row r="5" spans="1:35" ht="25.5" x14ac:dyDescent="0.2">
      <c r="A5" s="7" t="s">
        <v>122</v>
      </c>
      <c r="B5" s="7" t="s">
        <v>11</v>
      </c>
      <c r="C5" s="253">
        <v>12173</v>
      </c>
      <c r="D5" s="253">
        <v>3700</v>
      </c>
      <c r="E5" s="253">
        <v>6142</v>
      </c>
      <c r="F5" s="253">
        <v>697</v>
      </c>
      <c r="G5" s="253">
        <v>3182</v>
      </c>
      <c r="H5" s="251">
        <f>SUM(C5:G5)</f>
        <v>25894</v>
      </c>
      <c r="I5" s="249" t="s">
        <v>747</v>
      </c>
      <c r="J5" s="8">
        <f>C5*I5/100</f>
        <v>5478</v>
      </c>
      <c r="K5" s="8">
        <f>D5*I5/100</f>
        <v>1665</v>
      </c>
      <c r="L5" s="8">
        <f>E5*I5/100</f>
        <v>2764</v>
      </c>
      <c r="M5" s="8">
        <f>F5*I5/100</f>
        <v>314</v>
      </c>
      <c r="N5" s="8">
        <f>G5*I5/100</f>
        <v>1432</v>
      </c>
      <c r="O5" s="252">
        <f>J5+K5+L5+M5+N5</f>
        <v>11653</v>
      </c>
      <c r="P5" s="8">
        <f>J5-W5</f>
        <v>-40445</v>
      </c>
      <c r="Q5" s="8">
        <f t="shared" ref="Q5:T5" si="0">K5-X5</f>
        <v>-12294</v>
      </c>
      <c r="R5" s="8">
        <f t="shared" si="0"/>
        <v>-20410</v>
      </c>
      <c r="S5" s="8">
        <f t="shared" si="0"/>
        <v>-2315</v>
      </c>
      <c r="T5" s="8">
        <f t="shared" si="0"/>
        <v>-10575</v>
      </c>
      <c r="U5" s="252">
        <f>SUM(P5:T5)</f>
        <v>-86039</v>
      </c>
      <c r="W5" s="255">
        <v>45923</v>
      </c>
      <c r="X5" s="255">
        <v>13959</v>
      </c>
      <c r="Y5" s="255">
        <v>23174</v>
      </c>
      <c r="Z5" s="255">
        <v>2629</v>
      </c>
      <c r="AA5" s="255">
        <v>12007</v>
      </c>
      <c r="AB5" s="256">
        <v>97692</v>
      </c>
      <c r="AD5" s="8">
        <f>C5-J5</f>
        <v>6695</v>
      </c>
      <c r="AE5" s="8">
        <f t="shared" ref="AE5:AH5" si="1">D5-K5</f>
        <v>2035</v>
      </c>
      <c r="AF5" s="8">
        <f t="shared" si="1"/>
        <v>3378</v>
      </c>
      <c r="AG5" s="8">
        <f t="shared" si="1"/>
        <v>383</v>
      </c>
      <c r="AH5" s="8">
        <f t="shared" si="1"/>
        <v>1750</v>
      </c>
      <c r="AI5" s="252">
        <f>AD5+AE5+AF5+AG5+AH5</f>
        <v>14241</v>
      </c>
    </row>
    <row r="6" spans="1:35" ht="25.5" x14ac:dyDescent="0.2">
      <c r="A6" s="7" t="s">
        <v>123</v>
      </c>
      <c r="B6" s="7" t="s">
        <v>12</v>
      </c>
      <c r="C6" s="253">
        <v>3422</v>
      </c>
      <c r="D6" s="253">
        <v>978</v>
      </c>
      <c r="E6" s="253">
        <v>626</v>
      </c>
      <c r="F6" s="253">
        <v>1070</v>
      </c>
      <c r="G6" s="253">
        <v>1379</v>
      </c>
      <c r="H6" s="251">
        <f t="shared" ref="H6:H65" si="2">SUM(C6:G6)</f>
        <v>7475</v>
      </c>
      <c r="I6" s="250" t="s">
        <v>3513</v>
      </c>
      <c r="J6" s="8">
        <f t="shared" ref="J6:J65" si="3">C6*I6/100</f>
        <v>1501</v>
      </c>
      <c r="K6" s="8">
        <f t="shared" ref="K6:K65" si="4">D6*I6/100</f>
        <v>429</v>
      </c>
      <c r="L6" s="8">
        <f t="shared" ref="L6:L65" si="5">E6*I6/100</f>
        <v>275</v>
      </c>
      <c r="M6" s="8">
        <f t="shared" ref="M6:M65" si="6">F6*I6/100</f>
        <v>469</v>
      </c>
      <c r="N6" s="8">
        <f t="shared" ref="N6:N65" si="7">G6*I6/100</f>
        <v>605</v>
      </c>
      <c r="O6" s="252">
        <f t="shared" ref="O6:O66" si="8">J6+K6+L6+M6+N6</f>
        <v>3279</v>
      </c>
      <c r="P6" s="8">
        <f t="shared" ref="P6:P65" si="9">J6-W6</f>
        <v>-13613</v>
      </c>
      <c r="Q6" s="8">
        <f t="shared" ref="Q6:Q65" si="10">K6-X6</f>
        <v>-3892</v>
      </c>
      <c r="R6" s="8">
        <f t="shared" ref="R6:R65" si="11">L6-Y6</f>
        <v>-2491</v>
      </c>
      <c r="S6" s="8">
        <f t="shared" ref="S6:S65" si="12">M6-Z6</f>
        <v>-4258</v>
      </c>
      <c r="T6" s="8">
        <f t="shared" ref="T6:T65" si="13">N6-AA6</f>
        <v>-5485</v>
      </c>
      <c r="U6" s="252">
        <f t="shared" ref="U6:U66" si="14">P6+Q6+R6+S6+T6</f>
        <v>-29739</v>
      </c>
      <c r="W6" s="255">
        <v>15114</v>
      </c>
      <c r="X6" s="255">
        <v>4321</v>
      </c>
      <c r="Y6" s="255">
        <v>2766</v>
      </c>
      <c r="Z6" s="255">
        <v>4727</v>
      </c>
      <c r="AA6" s="255">
        <v>6090</v>
      </c>
      <c r="AB6" s="256">
        <v>33018</v>
      </c>
      <c r="AD6" s="8">
        <f t="shared" ref="AD6:AD65" si="15">C6-J6</f>
        <v>1921</v>
      </c>
      <c r="AE6" s="8">
        <f t="shared" ref="AE6:AE65" si="16">D6-K6</f>
        <v>549</v>
      </c>
      <c r="AF6" s="8">
        <f t="shared" ref="AF6:AF65" si="17">E6-L6</f>
        <v>351</v>
      </c>
      <c r="AG6" s="8">
        <f t="shared" ref="AG6:AG65" si="18">F6-M6</f>
        <v>601</v>
      </c>
      <c r="AH6" s="8">
        <f t="shared" ref="AH6:AH65" si="19">G6-N6</f>
        <v>774</v>
      </c>
      <c r="AI6" s="252">
        <f t="shared" ref="AI6:AI66" si="20">AD6+AE6+AF6+AG6+AH6</f>
        <v>4196</v>
      </c>
    </row>
    <row r="7" spans="1:35" ht="14.25" x14ac:dyDescent="0.2">
      <c r="A7" s="7" t="s">
        <v>124</v>
      </c>
      <c r="B7" s="7" t="s">
        <v>13</v>
      </c>
      <c r="C7" s="253">
        <v>87464</v>
      </c>
      <c r="D7" s="253">
        <v>8638</v>
      </c>
      <c r="E7" s="253">
        <v>5289</v>
      </c>
      <c r="F7" s="253">
        <v>3535</v>
      </c>
      <c r="G7" s="253">
        <v>15380</v>
      </c>
      <c r="H7" s="251">
        <f t="shared" si="2"/>
        <v>120306</v>
      </c>
      <c r="I7" s="250" t="s">
        <v>3514</v>
      </c>
      <c r="J7" s="8">
        <f t="shared" si="3"/>
        <v>40793</v>
      </c>
      <c r="K7" s="8">
        <f t="shared" si="4"/>
        <v>4029</v>
      </c>
      <c r="L7" s="8">
        <f t="shared" si="5"/>
        <v>2467</v>
      </c>
      <c r="M7" s="8">
        <f t="shared" si="6"/>
        <v>1649</v>
      </c>
      <c r="N7" s="8">
        <f t="shared" si="7"/>
        <v>7173</v>
      </c>
      <c r="O7" s="252">
        <f t="shared" si="8"/>
        <v>56111</v>
      </c>
      <c r="P7" s="8">
        <f t="shared" si="9"/>
        <v>-316594</v>
      </c>
      <c r="Q7" s="8">
        <f t="shared" si="10"/>
        <v>-31267</v>
      </c>
      <c r="R7" s="8">
        <f t="shared" si="11"/>
        <v>-19143</v>
      </c>
      <c r="S7" s="8">
        <f t="shared" si="12"/>
        <v>-12794</v>
      </c>
      <c r="T7" s="8">
        <f t="shared" si="13"/>
        <v>-55670</v>
      </c>
      <c r="U7" s="252">
        <f t="shared" si="14"/>
        <v>-435468</v>
      </c>
      <c r="W7" s="255">
        <v>357387</v>
      </c>
      <c r="X7" s="255">
        <v>35296</v>
      </c>
      <c r="Y7" s="255">
        <v>21610</v>
      </c>
      <c r="Z7" s="255">
        <v>14443</v>
      </c>
      <c r="AA7" s="255">
        <v>62843</v>
      </c>
      <c r="AB7" s="256">
        <v>491579</v>
      </c>
      <c r="AD7" s="8">
        <f t="shared" si="15"/>
        <v>46671</v>
      </c>
      <c r="AE7" s="8">
        <f t="shared" si="16"/>
        <v>4609</v>
      </c>
      <c r="AF7" s="8">
        <f t="shared" si="17"/>
        <v>2822</v>
      </c>
      <c r="AG7" s="8">
        <f t="shared" si="18"/>
        <v>1886</v>
      </c>
      <c r="AH7" s="8">
        <f t="shared" si="19"/>
        <v>8207</v>
      </c>
      <c r="AI7" s="252">
        <f t="shared" si="20"/>
        <v>64195</v>
      </c>
    </row>
    <row r="8" spans="1:35" ht="14.25" x14ac:dyDescent="0.2">
      <c r="A8" s="7" t="s">
        <v>125</v>
      </c>
      <c r="B8" s="7" t="s">
        <v>14</v>
      </c>
      <c r="C8" s="253">
        <v>76386</v>
      </c>
      <c r="D8" s="253">
        <v>12506</v>
      </c>
      <c r="E8" s="253">
        <v>9616</v>
      </c>
      <c r="F8" s="253">
        <v>8872</v>
      </c>
      <c r="G8" s="253">
        <v>26207</v>
      </c>
      <c r="H8" s="251">
        <f t="shared" si="2"/>
        <v>133587</v>
      </c>
      <c r="I8" s="250" t="s">
        <v>3515</v>
      </c>
      <c r="J8" s="8">
        <f t="shared" si="3"/>
        <v>44426</v>
      </c>
      <c r="K8" s="8">
        <f t="shared" si="4"/>
        <v>7273</v>
      </c>
      <c r="L8" s="8">
        <f t="shared" si="5"/>
        <v>5593</v>
      </c>
      <c r="M8" s="8">
        <f t="shared" si="6"/>
        <v>5160</v>
      </c>
      <c r="N8" s="8">
        <f t="shared" si="7"/>
        <v>15242</v>
      </c>
      <c r="O8" s="252">
        <f t="shared" si="8"/>
        <v>77694</v>
      </c>
      <c r="P8" s="8">
        <f t="shared" si="9"/>
        <v>-320138</v>
      </c>
      <c r="Q8" s="8">
        <f t="shared" si="10"/>
        <v>-52414</v>
      </c>
      <c r="R8" s="8">
        <f t="shared" si="11"/>
        <v>-40299</v>
      </c>
      <c r="S8" s="8">
        <f t="shared" si="12"/>
        <v>-37182</v>
      </c>
      <c r="T8" s="8">
        <f t="shared" si="13"/>
        <v>-109831</v>
      </c>
      <c r="U8" s="252">
        <f t="shared" si="14"/>
        <v>-559864</v>
      </c>
      <c r="W8" s="255">
        <v>364564</v>
      </c>
      <c r="X8" s="255">
        <v>59687</v>
      </c>
      <c r="Y8" s="255">
        <v>45892</v>
      </c>
      <c r="Z8" s="255">
        <v>42342</v>
      </c>
      <c r="AA8" s="255">
        <v>125073</v>
      </c>
      <c r="AB8" s="256">
        <v>637558</v>
      </c>
      <c r="AD8" s="8">
        <f t="shared" si="15"/>
        <v>31960</v>
      </c>
      <c r="AE8" s="8">
        <f t="shared" si="16"/>
        <v>5233</v>
      </c>
      <c r="AF8" s="8">
        <f t="shared" si="17"/>
        <v>4023</v>
      </c>
      <c r="AG8" s="8">
        <f t="shared" si="18"/>
        <v>3712</v>
      </c>
      <c r="AH8" s="8">
        <f t="shared" si="19"/>
        <v>10965</v>
      </c>
      <c r="AI8" s="252">
        <f t="shared" si="20"/>
        <v>55893</v>
      </c>
    </row>
    <row r="9" spans="1:35" ht="14.25" x14ac:dyDescent="0.2">
      <c r="A9" s="7" t="s">
        <v>126</v>
      </c>
      <c r="B9" s="7" t="s">
        <v>15</v>
      </c>
      <c r="C9" s="253">
        <v>117812</v>
      </c>
      <c r="D9" s="253">
        <v>25985</v>
      </c>
      <c r="E9" s="253">
        <v>14523</v>
      </c>
      <c r="F9" s="253">
        <v>4510</v>
      </c>
      <c r="G9" s="253">
        <v>15527</v>
      </c>
      <c r="H9" s="251">
        <f t="shared" si="2"/>
        <v>178357</v>
      </c>
      <c r="I9" s="250" t="s">
        <v>3516</v>
      </c>
      <c r="J9" s="8">
        <f t="shared" si="3"/>
        <v>73951</v>
      </c>
      <c r="K9" s="8">
        <f t="shared" si="4"/>
        <v>16311</v>
      </c>
      <c r="L9" s="8">
        <f t="shared" si="5"/>
        <v>9116</v>
      </c>
      <c r="M9" s="8">
        <f t="shared" si="6"/>
        <v>2831</v>
      </c>
      <c r="N9" s="8">
        <f t="shared" si="7"/>
        <v>9746</v>
      </c>
      <c r="O9" s="252">
        <f t="shared" si="8"/>
        <v>111955</v>
      </c>
      <c r="P9" s="8">
        <f t="shared" si="9"/>
        <v>-592194</v>
      </c>
      <c r="Q9" s="8">
        <f t="shared" si="10"/>
        <v>-130616</v>
      </c>
      <c r="R9" s="8">
        <f t="shared" si="11"/>
        <v>-72998</v>
      </c>
      <c r="S9" s="8">
        <f t="shared" si="12"/>
        <v>-22669</v>
      </c>
      <c r="T9" s="8">
        <f t="shared" si="13"/>
        <v>-78048</v>
      </c>
      <c r="U9" s="252">
        <f t="shared" si="14"/>
        <v>-896525</v>
      </c>
      <c r="W9" s="255">
        <v>666145</v>
      </c>
      <c r="X9" s="255">
        <v>146927</v>
      </c>
      <c r="Y9" s="255">
        <v>82114</v>
      </c>
      <c r="Z9" s="255">
        <v>25500</v>
      </c>
      <c r="AA9" s="255">
        <v>87794</v>
      </c>
      <c r="AB9" s="256">
        <v>1008480</v>
      </c>
      <c r="AD9" s="8">
        <f t="shared" si="15"/>
        <v>43861</v>
      </c>
      <c r="AE9" s="8">
        <f t="shared" si="16"/>
        <v>9674</v>
      </c>
      <c r="AF9" s="8">
        <f t="shared" si="17"/>
        <v>5407</v>
      </c>
      <c r="AG9" s="8">
        <f t="shared" si="18"/>
        <v>1679</v>
      </c>
      <c r="AH9" s="8">
        <f t="shared" si="19"/>
        <v>5781</v>
      </c>
      <c r="AI9" s="252">
        <f t="shared" si="20"/>
        <v>66402</v>
      </c>
    </row>
    <row r="10" spans="1:35" ht="14.25" x14ac:dyDescent="0.2">
      <c r="A10" s="7" t="s">
        <v>127</v>
      </c>
      <c r="B10" s="7" t="s">
        <v>16</v>
      </c>
      <c r="C10" s="253">
        <v>83442</v>
      </c>
      <c r="D10" s="253">
        <v>18907</v>
      </c>
      <c r="E10" s="253">
        <v>18704</v>
      </c>
      <c r="F10" s="253">
        <v>4317</v>
      </c>
      <c r="G10" s="253">
        <v>25909</v>
      </c>
      <c r="H10" s="251">
        <f t="shared" si="2"/>
        <v>151279</v>
      </c>
      <c r="I10" s="250" t="s">
        <v>3517</v>
      </c>
      <c r="J10" s="8">
        <f t="shared" si="3"/>
        <v>48271</v>
      </c>
      <c r="K10" s="8">
        <f t="shared" si="4"/>
        <v>10938</v>
      </c>
      <c r="L10" s="8">
        <f t="shared" si="5"/>
        <v>10820</v>
      </c>
      <c r="M10" s="8">
        <f t="shared" si="6"/>
        <v>2497</v>
      </c>
      <c r="N10" s="8">
        <f t="shared" si="7"/>
        <v>14988</v>
      </c>
      <c r="O10" s="252">
        <f t="shared" si="8"/>
        <v>87514</v>
      </c>
      <c r="P10" s="8">
        <f t="shared" si="9"/>
        <v>-431880</v>
      </c>
      <c r="Q10" s="8">
        <f t="shared" si="10"/>
        <v>-97858</v>
      </c>
      <c r="R10" s="8">
        <f t="shared" si="11"/>
        <v>-96809</v>
      </c>
      <c r="S10" s="8">
        <f t="shared" si="12"/>
        <v>-22342</v>
      </c>
      <c r="T10" s="8">
        <f t="shared" si="13"/>
        <v>-134102</v>
      </c>
      <c r="U10" s="252">
        <f t="shared" si="14"/>
        <v>-782991</v>
      </c>
      <c r="W10" s="255">
        <v>480151</v>
      </c>
      <c r="X10" s="255">
        <v>108796</v>
      </c>
      <c r="Y10" s="255">
        <v>107629</v>
      </c>
      <c r="Z10" s="255">
        <v>24839</v>
      </c>
      <c r="AA10" s="255">
        <v>149090</v>
      </c>
      <c r="AB10" s="256">
        <v>870505</v>
      </c>
      <c r="AD10" s="8">
        <f t="shared" si="15"/>
        <v>35171</v>
      </c>
      <c r="AE10" s="8">
        <f t="shared" si="16"/>
        <v>7969</v>
      </c>
      <c r="AF10" s="8">
        <f t="shared" si="17"/>
        <v>7884</v>
      </c>
      <c r="AG10" s="8">
        <f t="shared" si="18"/>
        <v>1820</v>
      </c>
      <c r="AH10" s="8">
        <f t="shared" si="19"/>
        <v>10921</v>
      </c>
      <c r="AI10" s="252">
        <f t="shared" si="20"/>
        <v>63765</v>
      </c>
    </row>
    <row r="11" spans="1:35" ht="14.25" x14ac:dyDescent="0.2">
      <c r="A11" s="7" t="s">
        <v>128</v>
      </c>
      <c r="B11" s="7" t="s">
        <v>17</v>
      </c>
      <c r="C11" s="253">
        <v>118085</v>
      </c>
      <c r="D11" s="253">
        <v>28163</v>
      </c>
      <c r="E11" s="253">
        <v>13494</v>
      </c>
      <c r="F11" s="253">
        <v>6871</v>
      </c>
      <c r="G11" s="253">
        <v>23401</v>
      </c>
      <c r="H11" s="251">
        <f t="shared" si="2"/>
        <v>190014</v>
      </c>
      <c r="I11" s="250" t="s">
        <v>3518</v>
      </c>
      <c r="J11" s="8">
        <f t="shared" si="3"/>
        <v>111815</v>
      </c>
      <c r="K11" s="8">
        <f t="shared" si="4"/>
        <v>26668</v>
      </c>
      <c r="L11" s="8">
        <f t="shared" si="5"/>
        <v>12777</v>
      </c>
      <c r="M11" s="8">
        <f t="shared" si="6"/>
        <v>6506</v>
      </c>
      <c r="N11" s="8">
        <f t="shared" si="7"/>
        <v>22158</v>
      </c>
      <c r="O11" s="252">
        <f t="shared" si="8"/>
        <v>179924</v>
      </c>
      <c r="P11" s="8">
        <f t="shared" si="9"/>
        <v>-911806</v>
      </c>
      <c r="Q11" s="8">
        <f t="shared" si="10"/>
        <v>-217459</v>
      </c>
      <c r="R11" s="8">
        <f t="shared" si="11"/>
        <v>-104197</v>
      </c>
      <c r="S11" s="8">
        <f t="shared" si="12"/>
        <v>-53058</v>
      </c>
      <c r="T11" s="8">
        <f t="shared" si="13"/>
        <v>-180696</v>
      </c>
      <c r="U11" s="252">
        <f t="shared" si="14"/>
        <v>-1467216</v>
      </c>
      <c r="W11" s="255">
        <v>1023621</v>
      </c>
      <c r="X11" s="255">
        <v>244127</v>
      </c>
      <c r="Y11" s="255">
        <v>116974</v>
      </c>
      <c r="Z11" s="255">
        <v>59564</v>
      </c>
      <c r="AA11" s="255">
        <v>202854</v>
      </c>
      <c r="AB11" s="256">
        <v>1647140</v>
      </c>
      <c r="AD11" s="8">
        <f t="shared" si="15"/>
        <v>6270</v>
      </c>
      <c r="AE11" s="8">
        <f t="shared" si="16"/>
        <v>1495</v>
      </c>
      <c r="AF11" s="8">
        <f t="shared" si="17"/>
        <v>717</v>
      </c>
      <c r="AG11" s="8">
        <f t="shared" si="18"/>
        <v>365</v>
      </c>
      <c r="AH11" s="8">
        <f t="shared" si="19"/>
        <v>1243</v>
      </c>
      <c r="AI11" s="252">
        <f t="shared" si="20"/>
        <v>10090</v>
      </c>
    </row>
    <row r="12" spans="1:35" ht="25.5" x14ac:dyDescent="0.2">
      <c r="A12" s="7" t="s">
        <v>129</v>
      </c>
      <c r="B12" s="7" t="s">
        <v>18</v>
      </c>
      <c r="C12" s="253">
        <v>87895</v>
      </c>
      <c r="D12" s="253">
        <v>61450</v>
      </c>
      <c r="E12" s="253">
        <v>24052</v>
      </c>
      <c r="F12" s="253">
        <v>6347</v>
      </c>
      <c r="G12" s="253">
        <v>22557</v>
      </c>
      <c r="H12" s="251">
        <f t="shared" si="2"/>
        <v>202301</v>
      </c>
      <c r="I12" s="250" t="s">
        <v>3519</v>
      </c>
      <c r="J12" s="8">
        <f t="shared" si="3"/>
        <v>53256</v>
      </c>
      <c r="K12" s="8">
        <f t="shared" si="4"/>
        <v>37233</v>
      </c>
      <c r="L12" s="8">
        <f t="shared" si="5"/>
        <v>14573</v>
      </c>
      <c r="M12" s="8">
        <f t="shared" si="6"/>
        <v>3846</v>
      </c>
      <c r="N12" s="8">
        <f t="shared" si="7"/>
        <v>13667</v>
      </c>
      <c r="O12" s="252">
        <f t="shared" si="8"/>
        <v>122575</v>
      </c>
      <c r="P12" s="8">
        <f t="shared" si="9"/>
        <v>-386200</v>
      </c>
      <c r="Q12" s="8">
        <f t="shared" si="10"/>
        <v>-270000</v>
      </c>
      <c r="R12" s="8">
        <f t="shared" si="11"/>
        <v>-105683</v>
      </c>
      <c r="S12" s="8">
        <f t="shared" si="12"/>
        <v>-27887</v>
      </c>
      <c r="T12" s="8">
        <f t="shared" si="13"/>
        <v>-99113</v>
      </c>
      <c r="U12" s="252">
        <f t="shared" si="14"/>
        <v>-888883</v>
      </c>
      <c r="W12" s="255">
        <v>439456</v>
      </c>
      <c r="X12" s="255">
        <v>307233</v>
      </c>
      <c r="Y12" s="255">
        <v>120256</v>
      </c>
      <c r="Z12" s="255">
        <v>31733</v>
      </c>
      <c r="AA12" s="255">
        <v>112780</v>
      </c>
      <c r="AB12" s="256">
        <v>1011458</v>
      </c>
      <c r="AD12" s="8">
        <f t="shared" si="15"/>
        <v>34639</v>
      </c>
      <c r="AE12" s="8">
        <f t="shared" si="16"/>
        <v>24217</v>
      </c>
      <c r="AF12" s="8">
        <f t="shared" si="17"/>
        <v>9479</v>
      </c>
      <c r="AG12" s="8">
        <f t="shared" si="18"/>
        <v>2501</v>
      </c>
      <c r="AH12" s="8">
        <f t="shared" si="19"/>
        <v>8890</v>
      </c>
      <c r="AI12" s="252">
        <f t="shared" si="20"/>
        <v>79726</v>
      </c>
    </row>
    <row r="13" spans="1:35" ht="14.25" x14ac:dyDescent="0.2">
      <c r="A13" s="7" t="s">
        <v>130</v>
      </c>
      <c r="B13" s="7" t="s">
        <v>19</v>
      </c>
      <c r="C13" s="253">
        <v>9487</v>
      </c>
      <c r="D13" s="253">
        <v>45297</v>
      </c>
      <c r="E13" s="253">
        <v>3518</v>
      </c>
      <c r="F13" s="253">
        <v>1049</v>
      </c>
      <c r="G13" s="253">
        <v>28114</v>
      </c>
      <c r="H13" s="251">
        <f t="shared" si="2"/>
        <v>87465</v>
      </c>
      <c r="I13" s="250" t="s">
        <v>3520</v>
      </c>
      <c r="J13" s="8">
        <f t="shared" si="3"/>
        <v>4439</v>
      </c>
      <c r="K13" s="8">
        <f t="shared" si="4"/>
        <v>21194</v>
      </c>
      <c r="L13" s="8">
        <f t="shared" si="5"/>
        <v>1646</v>
      </c>
      <c r="M13" s="8">
        <f t="shared" si="6"/>
        <v>491</v>
      </c>
      <c r="N13" s="8">
        <f t="shared" si="7"/>
        <v>13155</v>
      </c>
      <c r="O13" s="252">
        <f t="shared" si="8"/>
        <v>40925</v>
      </c>
      <c r="P13" s="8">
        <f t="shared" si="9"/>
        <v>-30755</v>
      </c>
      <c r="Q13" s="8">
        <f t="shared" si="10"/>
        <v>-146847</v>
      </c>
      <c r="R13" s="8">
        <f t="shared" si="11"/>
        <v>-11407</v>
      </c>
      <c r="S13" s="8">
        <f t="shared" si="12"/>
        <v>-3401</v>
      </c>
      <c r="T13" s="8">
        <f t="shared" si="13"/>
        <v>-91141</v>
      </c>
      <c r="U13" s="252">
        <f t="shared" si="14"/>
        <v>-283551</v>
      </c>
      <c r="W13" s="255">
        <v>35194</v>
      </c>
      <c r="X13" s="255">
        <v>168041</v>
      </c>
      <c r="Y13" s="255">
        <v>13053</v>
      </c>
      <c r="Z13" s="255">
        <v>3892</v>
      </c>
      <c r="AA13" s="255">
        <v>104296</v>
      </c>
      <c r="AB13" s="256">
        <v>324476</v>
      </c>
      <c r="AD13" s="8">
        <f t="shared" si="15"/>
        <v>5048</v>
      </c>
      <c r="AE13" s="8">
        <f t="shared" si="16"/>
        <v>24103</v>
      </c>
      <c r="AF13" s="8">
        <f t="shared" si="17"/>
        <v>1872</v>
      </c>
      <c r="AG13" s="8">
        <f t="shared" si="18"/>
        <v>558</v>
      </c>
      <c r="AH13" s="8">
        <f t="shared" si="19"/>
        <v>14959</v>
      </c>
      <c r="AI13" s="252">
        <f t="shared" si="20"/>
        <v>46540</v>
      </c>
    </row>
    <row r="14" spans="1:35" ht="14.25" x14ac:dyDescent="0.2">
      <c r="A14" s="7" t="s">
        <v>131</v>
      </c>
      <c r="B14" s="7" t="s">
        <v>20</v>
      </c>
      <c r="C14" s="253">
        <v>4593</v>
      </c>
      <c r="D14" s="253">
        <v>14604</v>
      </c>
      <c r="E14" s="253">
        <v>2914</v>
      </c>
      <c r="F14" s="253">
        <v>444</v>
      </c>
      <c r="G14" s="253">
        <v>7891</v>
      </c>
      <c r="H14" s="251">
        <f t="shared" si="2"/>
        <v>30446</v>
      </c>
      <c r="I14" s="250" t="s">
        <v>3521</v>
      </c>
      <c r="J14" s="8">
        <f t="shared" si="3"/>
        <v>1652</v>
      </c>
      <c r="K14" s="8">
        <f t="shared" si="4"/>
        <v>5252</v>
      </c>
      <c r="L14" s="8">
        <f t="shared" si="5"/>
        <v>1048</v>
      </c>
      <c r="M14" s="8">
        <f t="shared" si="6"/>
        <v>160</v>
      </c>
      <c r="N14" s="8">
        <f t="shared" si="7"/>
        <v>2838</v>
      </c>
      <c r="O14" s="252">
        <f t="shared" si="8"/>
        <v>10950</v>
      </c>
      <c r="P14" s="8">
        <f t="shared" si="9"/>
        <v>-14027</v>
      </c>
      <c r="Q14" s="8">
        <f t="shared" si="10"/>
        <v>-44602</v>
      </c>
      <c r="R14" s="8">
        <f t="shared" si="11"/>
        <v>-8898</v>
      </c>
      <c r="S14" s="8">
        <f t="shared" si="12"/>
        <v>-1355</v>
      </c>
      <c r="T14" s="8">
        <f t="shared" si="13"/>
        <v>-24099</v>
      </c>
      <c r="U14" s="252">
        <f t="shared" si="14"/>
        <v>-92981</v>
      </c>
      <c r="W14" s="255">
        <v>15679</v>
      </c>
      <c r="X14" s="255">
        <v>49854</v>
      </c>
      <c r="Y14" s="255">
        <v>9946</v>
      </c>
      <c r="Z14" s="255">
        <v>1515</v>
      </c>
      <c r="AA14" s="255">
        <v>26937</v>
      </c>
      <c r="AB14" s="256">
        <v>103931</v>
      </c>
      <c r="AD14" s="8">
        <f t="shared" si="15"/>
        <v>2941</v>
      </c>
      <c r="AE14" s="8">
        <f t="shared" si="16"/>
        <v>9352</v>
      </c>
      <c r="AF14" s="8">
        <f t="shared" si="17"/>
        <v>1866</v>
      </c>
      <c r="AG14" s="8">
        <f t="shared" si="18"/>
        <v>284</v>
      </c>
      <c r="AH14" s="8">
        <f t="shared" si="19"/>
        <v>5053</v>
      </c>
      <c r="AI14" s="252">
        <f t="shared" si="20"/>
        <v>19496</v>
      </c>
    </row>
    <row r="15" spans="1:35" ht="14.25" x14ac:dyDescent="0.2">
      <c r="A15" s="7" t="s">
        <v>132</v>
      </c>
      <c r="B15" s="7" t="s">
        <v>21</v>
      </c>
      <c r="C15" s="253">
        <v>15089</v>
      </c>
      <c r="D15" s="253">
        <v>27031</v>
      </c>
      <c r="E15" s="253">
        <v>4734</v>
      </c>
      <c r="F15" s="253">
        <v>1711</v>
      </c>
      <c r="G15" s="253">
        <v>14820</v>
      </c>
      <c r="H15" s="251">
        <f t="shared" si="2"/>
        <v>63385</v>
      </c>
      <c r="I15" s="249" t="s">
        <v>3522</v>
      </c>
      <c r="J15" s="8">
        <f t="shared" si="3"/>
        <v>7650</v>
      </c>
      <c r="K15" s="8">
        <f t="shared" si="4"/>
        <v>13705</v>
      </c>
      <c r="L15" s="8">
        <f t="shared" si="5"/>
        <v>2400</v>
      </c>
      <c r="M15" s="8">
        <f t="shared" si="6"/>
        <v>867</v>
      </c>
      <c r="N15" s="8">
        <f t="shared" si="7"/>
        <v>7514</v>
      </c>
      <c r="O15" s="252">
        <f t="shared" si="8"/>
        <v>32136</v>
      </c>
      <c r="P15" s="8">
        <f t="shared" si="9"/>
        <v>-52858</v>
      </c>
      <c r="Q15" s="8">
        <f t="shared" si="10"/>
        <v>-94694</v>
      </c>
      <c r="R15" s="8">
        <f t="shared" si="11"/>
        <v>-16582</v>
      </c>
      <c r="S15" s="8">
        <f t="shared" si="12"/>
        <v>-5993</v>
      </c>
      <c r="T15" s="8">
        <f t="shared" si="13"/>
        <v>-51914</v>
      </c>
      <c r="U15" s="252">
        <f t="shared" si="14"/>
        <v>-222041</v>
      </c>
      <c r="W15" s="255">
        <v>60508</v>
      </c>
      <c r="X15" s="255">
        <v>108399</v>
      </c>
      <c r="Y15" s="255">
        <v>18982</v>
      </c>
      <c r="Z15" s="255">
        <v>6860</v>
      </c>
      <c r="AA15" s="255">
        <v>59428</v>
      </c>
      <c r="AB15" s="256">
        <v>254177</v>
      </c>
      <c r="AD15" s="8">
        <f t="shared" si="15"/>
        <v>7439</v>
      </c>
      <c r="AE15" s="8">
        <f t="shared" si="16"/>
        <v>13326</v>
      </c>
      <c r="AF15" s="8">
        <f t="shared" si="17"/>
        <v>2334</v>
      </c>
      <c r="AG15" s="8">
        <f t="shared" si="18"/>
        <v>844</v>
      </c>
      <c r="AH15" s="8">
        <f t="shared" si="19"/>
        <v>7306</v>
      </c>
      <c r="AI15" s="252">
        <f t="shared" si="20"/>
        <v>31249</v>
      </c>
    </row>
    <row r="16" spans="1:35" ht="14.25" x14ac:dyDescent="0.2">
      <c r="A16" s="7" t="s">
        <v>133</v>
      </c>
      <c r="B16" s="7" t="s">
        <v>22</v>
      </c>
      <c r="C16" s="253">
        <v>6565</v>
      </c>
      <c r="D16" s="253">
        <v>27968</v>
      </c>
      <c r="E16" s="253">
        <v>5822</v>
      </c>
      <c r="F16" s="253">
        <v>811</v>
      </c>
      <c r="G16" s="253">
        <v>13573</v>
      </c>
      <c r="H16" s="251">
        <f t="shared" si="2"/>
        <v>54739</v>
      </c>
      <c r="I16" s="250" t="s">
        <v>3523</v>
      </c>
      <c r="J16" s="8">
        <f t="shared" si="3"/>
        <v>3021</v>
      </c>
      <c r="K16" s="8">
        <f t="shared" si="4"/>
        <v>12868</v>
      </c>
      <c r="L16" s="8">
        <f t="shared" si="5"/>
        <v>2679</v>
      </c>
      <c r="M16" s="8">
        <f t="shared" si="6"/>
        <v>373</v>
      </c>
      <c r="N16" s="8">
        <f t="shared" si="7"/>
        <v>6245</v>
      </c>
      <c r="O16" s="252">
        <f t="shared" si="8"/>
        <v>25186</v>
      </c>
      <c r="P16" s="8">
        <f t="shared" si="9"/>
        <v>-21710</v>
      </c>
      <c r="Q16" s="8">
        <f t="shared" si="10"/>
        <v>-92483</v>
      </c>
      <c r="R16" s="8">
        <f t="shared" si="11"/>
        <v>-19250</v>
      </c>
      <c r="S16" s="8">
        <f t="shared" si="12"/>
        <v>-2683</v>
      </c>
      <c r="T16" s="8">
        <f t="shared" si="13"/>
        <v>-44881</v>
      </c>
      <c r="U16" s="252">
        <f t="shared" si="14"/>
        <v>-181007</v>
      </c>
      <c r="W16" s="255">
        <v>24731</v>
      </c>
      <c r="X16" s="255">
        <v>105351</v>
      </c>
      <c r="Y16" s="255">
        <v>21929</v>
      </c>
      <c r="Z16" s="255">
        <v>3056</v>
      </c>
      <c r="AA16" s="255">
        <v>51126</v>
      </c>
      <c r="AB16" s="256">
        <v>206193</v>
      </c>
      <c r="AD16" s="8">
        <f t="shared" si="15"/>
        <v>3544</v>
      </c>
      <c r="AE16" s="8">
        <f t="shared" si="16"/>
        <v>15100</v>
      </c>
      <c r="AF16" s="8">
        <f t="shared" si="17"/>
        <v>3143</v>
      </c>
      <c r="AG16" s="8">
        <f t="shared" si="18"/>
        <v>438</v>
      </c>
      <c r="AH16" s="8">
        <f t="shared" si="19"/>
        <v>7328</v>
      </c>
      <c r="AI16" s="252">
        <f t="shared" si="20"/>
        <v>29553</v>
      </c>
    </row>
    <row r="17" spans="1:35" ht="14.25" x14ac:dyDescent="0.2">
      <c r="A17" s="7" t="s">
        <v>134</v>
      </c>
      <c r="B17" s="7" t="s">
        <v>23</v>
      </c>
      <c r="C17" s="253">
        <v>26487</v>
      </c>
      <c r="D17" s="253">
        <v>51419</v>
      </c>
      <c r="E17" s="253">
        <v>7184</v>
      </c>
      <c r="F17" s="253">
        <v>1393</v>
      </c>
      <c r="G17" s="253">
        <v>28796</v>
      </c>
      <c r="H17" s="251">
        <f t="shared" si="2"/>
        <v>115279</v>
      </c>
      <c r="I17" s="250" t="s">
        <v>3361</v>
      </c>
      <c r="J17" s="8">
        <f t="shared" si="3"/>
        <v>19336</v>
      </c>
      <c r="K17" s="8">
        <f t="shared" si="4"/>
        <v>37536</v>
      </c>
      <c r="L17" s="8">
        <f t="shared" si="5"/>
        <v>5244</v>
      </c>
      <c r="M17" s="8">
        <f t="shared" si="6"/>
        <v>1017</v>
      </c>
      <c r="N17" s="8">
        <f t="shared" si="7"/>
        <v>21021</v>
      </c>
      <c r="O17" s="252">
        <f t="shared" si="8"/>
        <v>84154</v>
      </c>
      <c r="P17" s="8">
        <f t="shared" si="9"/>
        <v>-124015</v>
      </c>
      <c r="Q17" s="8">
        <f t="shared" si="10"/>
        <v>-240745</v>
      </c>
      <c r="R17" s="8">
        <f t="shared" si="11"/>
        <v>-33639</v>
      </c>
      <c r="S17" s="8">
        <f t="shared" si="12"/>
        <v>-6520</v>
      </c>
      <c r="T17" s="8">
        <f t="shared" si="13"/>
        <v>-134824</v>
      </c>
      <c r="U17" s="252">
        <f t="shared" si="14"/>
        <v>-539743</v>
      </c>
      <c r="W17" s="255">
        <v>143351</v>
      </c>
      <c r="X17" s="255">
        <v>278281</v>
      </c>
      <c r="Y17" s="255">
        <v>38883</v>
      </c>
      <c r="Z17" s="255">
        <v>7537</v>
      </c>
      <c r="AA17" s="255">
        <v>155845</v>
      </c>
      <c r="AB17" s="256">
        <v>623897</v>
      </c>
      <c r="AD17" s="8">
        <f t="shared" si="15"/>
        <v>7151</v>
      </c>
      <c r="AE17" s="8">
        <f t="shared" si="16"/>
        <v>13883</v>
      </c>
      <c r="AF17" s="8">
        <f t="shared" si="17"/>
        <v>1940</v>
      </c>
      <c r="AG17" s="8">
        <f t="shared" si="18"/>
        <v>376</v>
      </c>
      <c r="AH17" s="8">
        <f t="shared" si="19"/>
        <v>7775</v>
      </c>
      <c r="AI17" s="252">
        <f t="shared" si="20"/>
        <v>31125</v>
      </c>
    </row>
    <row r="18" spans="1:35" ht="38.25" x14ac:dyDescent="0.2">
      <c r="A18" s="7" t="s">
        <v>135</v>
      </c>
      <c r="B18" s="7" t="s">
        <v>24</v>
      </c>
      <c r="C18" s="253">
        <v>1956</v>
      </c>
      <c r="D18" s="253">
        <v>38212</v>
      </c>
      <c r="E18" s="253">
        <v>35779</v>
      </c>
      <c r="F18" s="253">
        <v>312</v>
      </c>
      <c r="G18" s="253">
        <v>26630</v>
      </c>
      <c r="H18" s="251">
        <f t="shared" si="2"/>
        <v>102889</v>
      </c>
      <c r="I18" s="250" t="s">
        <v>3524</v>
      </c>
      <c r="J18" s="8">
        <f t="shared" si="3"/>
        <v>1032</v>
      </c>
      <c r="K18" s="8">
        <f t="shared" si="4"/>
        <v>20161</v>
      </c>
      <c r="L18" s="8">
        <f t="shared" si="5"/>
        <v>18877</v>
      </c>
      <c r="M18" s="8">
        <f t="shared" si="6"/>
        <v>165</v>
      </c>
      <c r="N18" s="8">
        <f t="shared" si="7"/>
        <v>14050</v>
      </c>
      <c r="O18" s="252">
        <f t="shared" si="8"/>
        <v>54285</v>
      </c>
      <c r="P18" s="8">
        <f t="shared" si="9"/>
        <v>-7209</v>
      </c>
      <c r="Q18" s="8">
        <f t="shared" si="10"/>
        <v>-140872</v>
      </c>
      <c r="R18" s="8">
        <f t="shared" si="11"/>
        <v>-131902</v>
      </c>
      <c r="S18" s="8">
        <f t="shared" si="12"/>
        <v>-1148</v>
      </c>
      <c r="T18" s="8">
        <f t="shared" si="13"/>
        <v>-98173</v>
      </c>
      <c r="U18" s="252">
        <f t="shared" si="14"/>
        <v>-379304</v>
      </c>
      <c r="W18" s="255">
        <v>8241</v>
      </c>
      <c r="X18" s="255">
        <v>161033</v>
      </c>
      <c r="Y18" s="255">
        <v>150779</v>
      </c>
      <c r="Z18" s="255">
        <v>1313</v>
      </c>
      <c r="AA18" s="255">
        <v>112223</v>
      </c>
      <c r="AB18" s="256">
        <v>433589</v>
      </c>
      <c r="AD18" s="8">
        <f t="shared" si="15"/>
        <v>924</v>
      </c>
      <c r="AE18" s="8">
        <f t="shared" si="16"/>
        <v>18051</v>
      </c>
      <c r="AF18" s="8">
        <f t="shared" si="17"/>
        <v>16902</v>
      </c>
      <c r="AG18" s="8">
        <f t="shared" si="18"/>
        <v>147</v>
      </c>
      <c r="AH18" s="8">
        <f t="shared" si="19"/>
        <v>12580</v>
      </c>
      <c r="AI18" s="252">
        <f t="shared" si="20"/>
        <v>48604</v>
      </c>
    </row>
    <row r="19" spans="1:35" ht="25.5" x14ac:dyDescent="0.2">
      <c r="A19" s="7" t="s">
        <v>136</v>
      </c>
      <c r="B19" s="7" t="s">
        <v>25</v>
      </c>
      <c r="C19" s="253">
        <v>2269</v>
      </c>
      <c r="D19" s="253">
        <v>33386</v>
      </c>
      <c r="E19" s="253">
        <v>17355</v>
      </c>
      <c r="F19" s="253">
        <v>149</v>
      </c>
      <c r="G19" s="253">
        <v>11608</v>
      </c>
      <c r="H19" s="251">
        <f t="shared" si="2"/>
        <v>64767</v>
      </c>
      <c r="I19" s="250" t="s">
        <v>3525</v>
      </c>
      <c r="J19" s="8">
        <f t="shared" si="3"/>
        <v>1865</v>
      </c>
      <c r="K19" s="8">
        <f t="shared" si="4"/>
        <v>27440</v>
      </c>
      <c r="L19" s="8">
        <f t="shared" si="5"/>
        <v>14264</v>
      </c>
      <c r="M19" s="8">
        <f t="shared" si="6"/>
        <v>122</v>
      </c>
      <c r="N19" s="8">
        <f t="shared" si="7"/>
        <v>9541</v>
      </c>
      <c r="O19" s="252">
        <f t="shared" si="8"/>
        <v>53232</v>
      </c>
      <c r="P19" s="8">
        <f t="shared" si="9"/>
        <v>-9582</v>
      </c>
      <c r="Q19" s="8">
        <f t="shared" si="10"/>
        <v>-140987</v>
      </c>
      <c r="R19" s="8">
        <f t="shared" si="11"/>
        <v>-73289</v>
      </c>
      <c r="S19" s="8">
        <f t="shared" si="12"/>
        <v>-628</v>
      </c>
      <c r="T19" s="8">
        <f t="shared" si="13"/>
        <v>-49020</v>
      </c>
      <c r="U19" s="252">
        <f t="shared" si="14"/>
        <v>-273506</v>
      </c>
      <c r="W19" s="255">
        <v>11447</v>
      </c>
      <c r="X19" s="255">
        <v>168427</v>
      </c>
      <c r="Y19" s="255">
        <v>87553</v>
      </c>
      <c r="Z19" s="257">
        <v>750</v>
      </c>
      <c r="AA19" s="255">
        <v>58561</v>
      </c>
      <c r="AB19" s="256">
        <v>326738</v>
      </c>
      <c r="AD19" s="8">
        <f t="shared" si="15"/>
        <v>404</v>
      </c>
      <c r="AE19" s="8">
        <f t="shared" si="16"/>
        <v>5946</v>
      </c>
      <c r="AF19" s="8">
        <f t="shared" si="17"/>
        <v>3091</v>
      </c>
      <c r="AG19" s="8">
        <f t="shared" si="18"/>
        <v>27</v>
      </c>
      <c r="AH19" s="8">
        <f t="shared" si="19"/>
        <v>2067</v>
      </c>
      <c r="AI19" s="252">
        <f t="shared" si="20"/>
        <v>11535</v>
      </c>
    </row>
    <row r="20" spans="1:35" ht="14.25" x14ac:dyDescent="0.2">
      <c r="A20" s="7" t="s">
        <v>137</v>
      </c>
      <c r="B20" s="7" t="s">
        <v>26</v>
      </c>
      <c r="C20" s="253">
        <v>37912</v>
      </c>
      <c r="D20" s="253">
        <v>467</v>
      </c>
      <c r="E20" s="253">
        <v>1951</v>
      </c>
      <c r="F20" s="253">
        <v>45</v>
      </c>
      <c r="G20" s="253">
        <v>2318</v>
      </c>
      <c r="H20" s="251">
        <f t="shared" si="2"/>
        <v>42693</v>
      </c>
      <c r="I20" s="250" t="s">
        <v>3526</v>
      </c>
      <c r="J20" s="8">
        <f t="shared" si="3"/>
        <v>20059</v>
      </c>
      <c r="K20" s="8">
        <f t="shared" si="4"/>
        <v>247</v>
      </c>
      <c r="L20" s="8">
        <f t="shared" si="5"/>
        <v>1032</v>
      </c>
      <c r="M20" s="8">
        <f t="shared" si="6"/>
        <v>24</v>
      </c>
      <c r="N20" s="8">
        <f t="shared" si="7"/>
        <v>1226</v>
      </c>
      <c r="O20" s="252">
        <f t="shared" si="8"/>
        <v>22588</v>
      </c>
      <c r="P20" s="8">
        <f t="shared" si="9"/>
        <v>-179702</v>
      </c>
      <c r="Q20" s="8">
        <f t="shared" si="10"/>
        <v>-2214</v>
      </c>
      <c r="R20" s="8">
        <f t="shared" si="11"/>
        <v>-9246</v>
      </c>
      <c r="S20" s="8">
        <f t="shared" si="12"/>
        <v>-211</v>
      </c>
      <c r="T20" s="8">
        <f t="shared" si="13"/>
        <v>-10988</v>
      </c>
      <c r="U20" s="252">
        <f t="shared" si="14"/>
        <v>-202361</v>
      </c>
      <c r="W20" s="255">
        <v>199761</v>
      </c>
      <c r="X20" s="255">
        <v>2461</v>
      </c>
      <c r="Y20" s="255">
        <v>10278</v>
      </c>
      <c r="Z20" s="257">
        <v>235</v>
      </c>
      <c r="AA20" s="255">
        <v>12214</v>
      </c>
      <c r="AB20" s="256">
        <v>224949</v>
      </c>
      <c r="AD20" s="8">
        <f t="shared" si="15"/>
        <v>17853</v>
      </c>
      <c r="AE20" s="8">
        <f t="shared" si="16"/>
        <v>220</v>
      </c>
      <c r="AF20" s="8">
        <f t="shared" si="17"/>
        <v>919</v>
      </c>
      <c r="AG20" s="8">
        <f t="shared" si="18"/>
        <v>21</v>
      </c>
      <c r="AH20" s="8">
        <f t="shared" si="19"/>
        <v>1092</v>
      </c>
      <c r="AI20" s="252">
        <f t="shared" si="20"/>
        <v>20105</v>
      </c>
    </row>
    <row r="21" spans="1:35" ht="14.25" x14ac:dyDescent="0.2">
      <c r="A21" s="7" t="s">
        <v>138</v>
      </c>
      <c r="B21" s="7" t="s">
        <v>27</v>
      </c>
      <c r="C21" s="253">
        <v>2278</v>
      </c>
      <c r="D21" s="253">
        <v>16519</v>
      </c>
      <c r="E21" s="253">
        <v>257</v>
      </c>
      <c r="F21" s="253">
        <v>20713</v>
      </c>
      <c r="G21" s="253">
        <v>5156</v>
      </c>
      <c r="H21" s="251">
        <f t="shared" si="2"/>
        <v>44923</v>
      </c>
      <c r="I21" s="250" t="s">
        <v>3527</v>
      </c>
      <c r="J21" s="8">
        <f t="shared" si="3"/>
        <v>1147</v>
      </c>
      <c r="K21" s="8">
        <f t="shared" si="4"/>
        <v>8316</v>
      </c>
      <c r="L21" s="8">
        <f t="shared" si="5"/>
        <v>129</v>
      </c>
      <c r="M21" s="8">
        <f t="shared" si="6"/>
        <v>10427</v>
      </c>
      <c r="N21" s="8">
        <f t="shared" si="7"/>
        <v>2596</v>
      </c>
      <c r="O21" s="252">
        <f t="shared" si="8"/>
        <v>22615</v>
      </c>
      <c r="P21" s="8">
        <f t="shared" si="9"/>
        <v>-7820</v>
      </c>
      <c r="Q21" s="8">
        <f t="shared" si="10"/>
        <v>-56713</v>
      </c>
      <c r="R21" s="8">
        <f t="shared" si="11"/>
        <v>-883</v>
      </c>
      <c r="S21" s="8">
        <f t="shared" si="12"/>
        <v>-71112</v>
      </c>
      <c r="T21" s="8">
        <f t="shared" si="13"/>
        <v>-17699</v>
      </c>
      <c r="U21" s="252">
        <f t="shared" si="14"/>
        <v>-154227</v>
      </c>
      <c r="W21" s="255">
        <v>8967</v>
      </c>
      <c r="X21" s="255">
        <v>65029</v>
      </c>
      <c r="Y21" s="255">
        <v>1012</v>
      </c>
      <c r="Z21" s="255">
        <v>81539</v>
      </c>
      <c r="AA21" s="255">
        <v>20295</v>
      </c>
      <c r="AB21" s="256">
        <v>176842</v>
      </c>
      <c r="AD21" s="8">
        <f t="shared" si="15"/>
        <v>1131</v>
      </c>
      <c r="AE21" s="8">
        <f t="shared" si="16"/>
        <v>8203</v>
      </c>
      <c r="AF21" s="8">
        <f t="shared" si="17"/>
        <v>128</v>
      </c>
      <c r="AG21" s="8">
        <f t="shared" si="18"/>
        <v>10286</v>
      </c>
      <c r="AH21" s="8">
        <f t="shared" si="19"/>
        <v>2560</v>
      </c>
      <c r="AI21" s="252">
        <f t="shared" si="20"/>
        <v>22308</v>
      </c>
    </row>
    <row r="22" spans="1:35" ht="14.25" x14ac:dyDescent="0.2">
      <c r="A22" s="7" t="s">
        <v>139</v>
      </c>
      <c r="B22" s="7" t="s">
        <v>28</v>
      </c>
      <c r="C22" s="253">
        <v>3940</v>
      </c>
      <c r="D22" s="253">
        <v>23153</v>
      </c>
      <c r="E22" s="253">
        <v>157</v>
      </c>
      <c r="F22" s="253">
        <v>21331</v>
      </c>
      <c r="G22" s="253">
        <v>7881</v>
      </c>
      <c r="H22" s="251">
        <f t="shared" si="2"/>
        <v>56462</v>
      </c>
      <c r="I22" s="250" t="s">
        <v>3528</v>
      </c>
      <c r="J22" s="8">
        <f t="shared" si="3"/>
        <v>1787</v>
      </c>
      <c r="K22" s="8">
        <f t="shared" si="4"/>
        <v>10500</v>
      </c>
      <c r="L22" s="8">
        <f t="shared" si="5"/>
        <v>71</v>
      </c>
      <c r="M22" s="8">
        <f t="shared" si="6"/>
        <v>9674</v>
      </c>
      <c r="N22" s="8">
        <f t="shared" si="7"/>
        <v>3574</v>
      </c>
      <c r="O22" s="252">
        <f t="shared" si="8"/>
        <v>25606</v>
      </c>
      <c r="P22" s="8">
        <f t="shared" si="9"/>
        <v>-14678</v>
      </c>
      <c r="Q22" s="8">
        <f t="shared" si="10"/>
        <v>-86263</v>
      </c>
      <c r="R22" s="8">
        <f t="shared" si="11"/>
        <v>-585</v>
      </c>
      <c r="S22" s="8">
        <f t="shared" si="12"/>
        <v>-79470</v>
      </c>
      <c r="T22" s="8">
        <f t="shared" si="13"/>
        <v>-29363</v>
      </c>
      <c r="U22" s="252">
        <f t="shared" si="14"/>
        <v>-210359</v>
      </c>
      <c r="W22" s="255">
        <v>16465</v>
      </c>
      <c r="X22" s="255">
        <v>96763</v>
      </c>
      <c r="Y22" s="257">
        <v>656</v>
      </c>
      <c r="Z22" s="255">
        <v>89144</v>
      </c>
      <c r="AA22" s="255">
        <v>32937</v>
      </c>
      <c r="AB22" s="256">
        <v>235965</v>
      </c>
      <c r="AD22" s="8">
        <f t="shared" si="15"/>
        <v>2153</v>
      </c>
      <c r="AE22" s="8">
        <f t="shared" si="16"/>
        <v>12653</v>
      </c>
      <c r="AF22" s="8">
        <f t="shared" si="17"/>
        <v>86</v>
      </c>
      <c r="AG22" s="8">
        <f t="shared" si="18"/>
        <v>11657</v>
      </c>
      <c r="AH22" s="8">
        <f t="shared" si="19"/>
        <v>4307</v>
      </c>
      <c r="AI22" s="252">
        <f t="shared" si="20"/>
        <v>30856</v>
      </c>
    </row>
    <row r="23" spans="1:35" ht="38.25" x14ac:dyDescent="0.2">
      <c r="A23" s="7" t="s">
        <v>140</v>
      </c>
      <c r="B23" s="7" t="s">
        <v>29</v>
      </c>
      <c r="C23" s="253">
        <v>43282</v>
      </c>
      <c r="D23" s="253">
        <v>55115</v>
      </c>
      <c r="E23" s="253">
        <v>1628</v>
      </c>
      <c r="F23" s="253">
        <v>68416</v>
      </c>
      <c r="G23" s="253">
        <v>9054</v>
      </c>
      <c r="H23" s="251">
        <f t="shared" si="2"/>
        <v>177495</v>
      </c>
      <c r="I23" s="250" t="s">
        <v>3529</v>
      </c>
      <c r="J23" s="8">
        <f t="shared" si="3"/>
        <v>20875</v>
      </c>
      <c r="K23" s="8">
        <f t="shared" si="4"/>
        <v>26582</v>
      </c>
      <c r="L23" s="8">
        <f t="shared" si="5"/>
        <v>785</v>
      </c>
      <c r="M23" s="8">
        <f t="shared" si="6"/>
        <v>32997</v>
      </c>
      <c r="N23" s="8">
        <f t="shared" si="7"/>
        <v>4367</v>
      </c>
      <c r="O23" s="252">
        <f t="shared" si="8"/>
        <v>85606</v>
      </c>
      <c r="P23" s="8">
        <f t="shared" si="9"/>
        <v>-161911</v>
      </c>
      <c r="Q23" s="8">
        <f t="shared" si="10"/>
        <v>-206178</v>
      </c>
      <c r="R23" s="8">
        <f t="shared" si="11"/>
        <v>-6089</v>
      </c>
      <c r="S23" s="8">
        <f t="shared" si="12"/>
        <v>-255935</v>
      </c>
      <c r="T23" s="8">
        <f t="shared" si="13"/>
        <v>-33870</v>
      </c>
      <c r="U23" s="252">
        <f t="shared" si="14"/>
        <v>-663983</v>
      </c>
      <c r="W23" s="255">
        <v>182786</v>
      </c>
      <c r="X23" s="255">
        <v>232760</v>
      </c>
      <c r="Y23" s="255">
        <v>6874</v>
      </c>
      <c r="Z23" s="255">
        <v>288932</v>
      </c>
      <c r="AA23" s="255">
        <v>38237</v>
      </c>
      <c r="AB23" s="256">
        <v>749589</v>
      </c>
      <c r="AD23" s="8">
        <f t="shared" si="15"/>
        <v>22407</v>
      </c>
      <c r="AE23" s="8">
        <f t="shared" si="16"/>
        <v>28533</v>
      </c>
      <c r="AF23" s="8">
        <f t="shared" si="17"/>
        <v>843</v>
      </c>
      <c r="AG23" s="8">
        <f t="shared" si="18"/>
        <v>35419</v>
      </c>
      <c r="AH23" s="8">
        <f t="shared" si="19"/>
        <v>4687</v>
      </c>
      <c r="AI23" s="252">
        <f t="shared" si="20"/>
        <v>91889</v>
      </c>
    </row>
    <row r="24" spans="1:35" ht="14.25" x14ac:dyDescent="0.2">
      <c r="A24" s="7" t="s">
        <v>141</v>
      </c>
      <c r="B24" s="7" t="s">
        <v>30</v>
      </c>
      <c r="C24" s="253">
        <v>103</v>
      </c>
      <c r="D24" s="253">
        <v>260</v>
      </c>
      <c r="E24" s="253">
        <v>175</v>
      </c>
      <c r="F24" s="253">
        <v>19891</v>
      </c>
      <c r="G24" s="253">
        <v>14143</v>
      </c>
      <c r="H24" s="251">
        <f t="shared" si="2"/>
        <v>34572</v>
      </c>
      <c r="I24" s="249" t="s">
        <v>3530</v>
      </c>
      <c r="J24" s="8">
        <f t="shared" si="3"/>
        <v>47</v>
      </c>
      <c r="K24" s="8">
        <f t="shared" si="4"/>
        <v>119</v>
      </c>
      <c r="L24" s="8">
        <f t="shared" si="5"/>
        <v>80</v>
      </c>
      <c r="M24" s="8">
        <f t="shared" si="6"/>
        <v>9092</v>
      </c>
      <c r="N24" s="8">
        <f t="shared" si="7"/>
        <v>6465</v>
      </c>
      <c r="O24" s="252">
        <f t="shared" si="8"/>
        <v>15803</v>
      </c>
      <c r="P24" s="8">
        <f t="shared" si="9"/>
        <v>-404</v>
      </c>
      <c r="Q24" s="8">
        <f t="shared" si="10"/>
        <v>-1022</v>
      </c>
      <c r="R24" s="8">
        <f t="shared" si="11"/>
        <v>-688</v>
      </c>
      <c r="S24" s="8">
        <f t="shared" si="12"/>
        <v>-78339</v>
      </c>
      <c r="T24" s="8">
        <f t="shared" si="13"/>
        <v>-55698</v>
      </c>
      <c r="U24" s="252">
        <f t="shared" si="14"/>
        <v>-136151</v>
      </c>
      <c r="W24" s="257">
        <v>451</v>
      </c>
      <c r="X24" s="255">
        <v>1141</v>
      </c>
      <c r="Y24" s="257">
        <v>768</v>
      </c>
      <c r="Z24" s="255">
        <v>87431</v>
      </c>
      <c r="AA24" s="255">
        <v>62163</v>
      </c>
      <c r="AB24" s="256">
        <v>151954</v>
      </c>
      <c r="AD24" s="8">
        <f t="shared" si="15"/>
        <v>56</v>
      </c>
      <c r="AE24" s="8">
        <f t="shared" si="16"/>
        <v>141</v>
      </c>
      <c r="AF24" s="8">
        <f t="shared" si="17"/>
        <v>95</v>
      </c>
      <c r="AG24" s="8">
        <f t="shared" si="18"/>
        <v>10799</v>
      </c>
      <c r="AH24" s="8">
        <f t="shared" si="19"/>
        <v>7678</v>
      </c>
      <c r="AI24" s="252">
        <f t="shared" si="20"/>
        <v>18769</v>
      </c>
    </row>
    <row r="25" spans="1:35" ht="14.25" x14ac:dyDescent="0.2">
      <c r="A25" s="7" t="s">
        <v>142</v>
      </c>
      <c r="B25" s="7" t="s">
        <v>31</v>
      </c>
      <c r="C25" s="253">
        <v>379</v>
      </c>
      <c r="D25" s="253">
        <v>25531</v>
      </c>
      <c r="E25" s="253">
        <v>92</v>
      </c>
      <c r="F25" s="253">
        <v>49</v>
      </c>
      <c r="G25" s="253">
        <v>3663</v>
      </c>
      <c r="H25" s="251">
        <f t="shared" si="2"/>
        <v>29714</v>
      </c>
      <c r="I25" s="250" t="s">
        <v>3531</v>
      </c>
      <c r="J25" s="8">
        <f t="shared" si="3"/>
        <v>200</v>
      </c>
      <c r="K25" s="8">
        <f t="shared" si="4"/>
        <v>13488</v>
      </c>
      <c r="L25" s="8">
        <f t="shared" si="5"/>
        <v>49</v>
      </c>
      <c r="M25" s="8">
        <f t="shared" si="6"/>
        <v>26</v>
      </c>
      <c r="N25" s="8">
        <f t="shared" si="7"/>
        <v>1935</v>
      </c>
      <c r="O25" s="252">
        <f t="shared" si="8"/>
        <v>15698</v>
      </c>
      <c r="P25" s="8">
        <f t="shared" si="9"/>
        <v>-1489</v>
      </c>
      <c r="Q25" s="8">
        <f t="shared" si="10"/>
        <v>-100390</v>
      </c>
      <c r="R25" s="8">
        <f t="shared" si="11"/>
        <v>-362</v>
      </c>
      <c r="S25" s="8">
        <f t="shared" si="12"/>
        <v>-191</v>
      </c>
      <c r="T25" s="8">
        <f t="shared" si="13"/>
        <v>-14404</v>
      </c>
      <c r="U25" s="252">
        <f t="shared" si="14"/>
        <v>-116836</v>
      </c>
      <c r="W25" s="255">
        <v>1689</v>
      </c>
      <c r="X25" s="255">
        <v>113878</v>
      </c>
      <c r="Y25" s="257">
        <v>411</v>
      </c>
      <c r="Z25" s="257">
        <v>217</v>
      </c>
      <c r="AA25" s="255">
        <v>16339</v>
      </c>
      <c r="AB25" s="256">
        <v>132534</v>
      </c>
      <c r="AD25" s="8">
        <f t="shared" si="15"/>
        <v>179</v>
      </c>
      <c r="AE25" s="8">
        <f t="shared" si="16"/>
        <v>12043</v>
      </c>
      <c r="AF25" s="8">
        <f t="shared" si="17"/>
        <v>43</v>
      </c>
      <c r="AG25" s="8">
        <f t="shared" si="18"/>
        <v>23</v>
      </c>
      <c r="AH25" s="8">
        <f t="shared" si="19"/>
        <v>1728</v>
      </c>
      <c r="AI25" s="252">
        <f t="shared" si="20"/>
        <v>14016</v>
      </c>
    </row>
    <row r="26" spans="1:35" ht="14.25" x14ac:dyDescent="0.2">
      <c r="A26" s="7" t="s">
        <v>143</v>
      </c>
      <c r="B26" s="7" t="s">
        <v>32</v>
      </c>
      <c r="C26" s="253">
        <v>490</v>
      </c>
      <c r="D26" s="253">
        <v>1553</v>
      </c>
      <c r="E26" s="253">
        <v>10045</v>
      </c>
      <c r="F26" s="253">
        <v>1180</v>
      </c>
      <c r="G26" s="253">
        <v>18664</v>
      </c>
      <c r="H26" s="251">
        <f t="shared" si="2"/>
        <v>31932</v>
      </c>
      <c r="I26" s="250" t="s">
        <v>3532</v>
      </c>
      <c r="J26" s="8">
        <f t="shared" si="3"/>
        <v>207</v>
      </c>
      <c r="K26" s="8">
        <f t="shared" si="4"/>
        <v>657</v>
      </c>
      <c r="L26" s="8">
        <f t="shared" si="5"/>
        <v>4251</v>
      </c>
      <c r="M26" s="8">
        <f t="shared" si="6"/>
        <v>499</v>
      </c>
      <c r="N26" s="8">
        <f t="shared" si="7"/>
        <v>7899</v>
      </c>
      <c r="O26" s="252">
        <f t="shared" si="8"/>
        <v>13513</v>
      </c>
      <c r="P26" s="8">
        <f t="shared" si="9"/>
        <v>-1672</v>
      </c>
      <c r="Q26" s="8">
        <f t="shared" si="10"/>
        <v>-5294</v>
      </c>
      <c r="R26" s="8">
        <f t="shared" si="11"/>
        <v>-34240</v>
      </c>
      <c r="S26" s="8">
        <f t="shared" si="12"/>
        <v>-4022</v>
      </c>
      <c r="T26" s="8">
        <f t="shared" si="13"/>
        <v>-63621</v>
      </c>
      <c r="U26" s="252">
        <f t="shared" si="14"/>
        <v>-108849</v>
      </c>
      <c r="W26" s="255">
        <v>1879</v>
      </c>
      <c r="X26" s="255">
        <v>5951</v>
      </c>
      <c r="Y26" s="255">
        <v>38491</v>
      </c>
      <c r="Z26" s="255">
        <v>4521</v>
      </c>
      <c r="AA26" s="255">
        <v>71520</v>
      </c>
      <c r="AB26" s="256">
        <v>122362</v>
      </c>
      <c r="AD26" s="8">
        <f t="shared" si="15"/>
        <v>283</v>
      </c>
      <c r="AE26" s="8">
        <f t="shared" si="16"/>
        <v>896</v>
      </c>
      <c r="AF26" s="8">
        <f t="shared" si="17"/>
        <v>5794</v>
      </c>
      <c r="AG26" s="8">
        <f t="shared" si="18"/>
        <v>681</v>
      </c>
      <c r="AH26" s="8">
        <f t="shared" si="19"/>
        <v>10765</v>
      </c>
      <c r="AI26" s="252">
        <f t="shared" si="20"/>
        <v>18419</v>
      </c>
    </row>
    <row r="27" spans="1:35" ht="14.25" x14ac:dyDescent="0.2">
      <c r="A27" s="7" t="s">
        <v>144</v>
      </c>
      <c r="B27" s="7" t="s">
        <v>33</v>
      </c>
      <c r="C27" s="253">
        <v>420</v>
      </c>
      <c r="D27" s="253">
        <v>260</v>
      </c>
      <c r="E27" s="253">
        <v>5151</v>
      </c>
      <c r="F27" s="253">
        <v>130</v>
      </c>
      <c r="G27" s="253">
        <v>15068</v>
      </c>
      <c r="H27" s="251">
        <f t="shared" si="2"/>
        <v>21029</v>
      </c>
      <c r="I27" s="250" t="s">
        <v>3533</v>
      </c>
      <c r="J27" s="8">
        <f t="shared" si="3"/>
        <v>206</v>
      </c>
      <c r="K27" s="8">
        <f t="shared" si="4"/>
        <v>127</v>
      </c>
      <c r="L27" s="8">
        <f t="shared" si="5"/>
        <v>2525</v>
      </c>
      <c r="M27" s="8">
        <f t="shared" si="6"/>
        <v>64</v>
      </c>
      <c r="N27" s="8">
        <f t="shared" si="7"/>
        <v>7386</v>
      </c>
      <c r="O27" s="252">
        <f t="shared" si="8"/>
        <v>10308</v>
      </c>
      <c r="P27" s="8">
        <f t="shared" si="9"/>
        <v>-1616</v>
      </c>
      <c r="Q27" s="8">
        <f t="shared" si="10"/>
        <v>-1001</v>
      </c>
      <c r="R27" s="8">
        <f t="shared" si="11"/>
        <v>-19839</v>
      </c>
      <c r="S27" s="8">
        <f t="shared" si="12"/>
        <v>-500</v>
      </c>
      <c r="T27" s="8">
        <f t="shared" si="13"/>
        <v>-58026</v>
      </c>
      <c r="U27" s="252">
        <f t="shared" si="14"/>
        <v>-80982</v>
      </c>
      <c r="W27" s="255">
        <v>1822</v>
      </c>
      <c r="X27" s="255">
        <v>1128</v>
      </c>
      <c r="Y27" s="255">
        <v>22364</v>
      </c>
      <c r="Z27" s="257">
        <v>564</v>
      </c>
      <c r="AA27" s="255">
        <v>65412</v>
      </c>
      <c r="AB27" s="256">
        <v>91290</v>
      </c>
      <c r="AD27" s="8">
        <f t="shared" si="15"/>
        <v>214</v>
      </c>
      <c r="AE27" s="8">
        <f t="shared" si="16"/>
        <v>133</v>
      </c>
      <c r="AF27" s="8">
        <f t="shared" si="17"/>
        <v>2626</v>
      </c>
      <c r="AG27" s="8">
        <f t="shared" si="18"/>
        <v>66</v>
      </c>
      <c r="AH27" s="8">
        <f t="shared" si="19"/>
        <v>7682</v>
      </c>
      <c r="AI27" s="252">
        <f t="shared" si="20"/>
        <v>10721</v>
      </c>
    </row>
    <row r="28" spans="1:35" ht="14.25" x14ac:dyDescent="0.2">
      <c r="A28" s="7" t="s">
        <v>145</v>
      </c>
      <c r="B28" s="7" t="s">
        <v>34</v>
      </c>
      <c r="C28" s="253">
        <v>123</v>
      </c>
      <c r="D28" s="253">
        <v>479</v>
      </c>
      <c r="E28" s="253">
        <v>47</v>
      </c>
      <c r="F28" s="253">
        <v>21515</v>
      </c>
      <c r="G28" s="253">
        <v>7020</v>
      </c>
      <c r="H28" s="251">
        <f t="shared" si="2"/>
        <v>29184</v>
      </c>
      <c r="I28" s="250" t="s">
        <v>3534</v>
      </c>
      <c r="J28" s="8">
        <f t="shared" si="3"/>
        <v>65</v>
      </c>
      <c r="K28" s="8">
        <f t="shared" si="4"/>
        <v>255</v>
      </c>
      <c r="L28" s="8">
        <f t="shared" si="5"/>
        <v>25</v>
      </c>
      <c r="M28" s="8">
        <f t="shared" si="6"/>
        <v>11452</v>
      </c>
      <c r="N28" s="8">
        <f t="shared" si="7"/>
        <v>3737</v>
      </c>
      <c r="O28" s="252">
        <f t="shared" si="8"/>
        <v>15534</v>
      </c>
      <c r="P28" s="8">
        <f t="shared" si="9"/>
        <v>-470</v>
      </c>
      <c r="Q28" s="8">
        <f t="shared" si="10"/>
        <v>-1827</v>
      </c>
      <c r="R28" s="8">
        <f t="shared" si="11"/>
        <v>-178</v>
      </c>
      <c r="S28" s="8">
        <f t="shared" si="12"/>
        <v>-82168</v>
      </c>
      <c r="T28" s="8">
        <f t="shared" si="13"/>
        <v>-26809</v>
      </c>
      <c r="U28" s="252">
        <f t="shared" si="14"/>
        <v>-111452</v>
      </c>
      <c r="W28" s="257">
        <v>535</v>
      </c>
      <c r="X28" s="255">
        <v>2082</v>
      </c>
      <c r="Y28" s="257">
        <v>203</v>
      </c>
      <c r="Z28" s="255">
        <v>93620</v>
      </c>
      <c r="AA28" s="255">
        <v>30546</v>
      </c>
      <c r="AB28" s="256">
        <v>126986</v>
      </c>
      <c r="AD28" s="8">
        <f t="shared" si="15"/>
        <v>58</v>
      </c>
      <c r="AE28" s="8">
        <f t="shared" si="16"/>
        <v>224</v>
      </c>
      <c r="AF28" s="8">
        <f t="shared" si="17"/>
        <v>22</v>
      </c>
      <c r="AG28" s="8">
        <f t="shared" si="18"/>
        <v>10063</v>
      </c>
      <c r="AH28" s="8">
        <f t="shared" si="19"/>
        <v>3283</v>
      </c>
      <c r="AI28" s="252">
        <f t="shared" si="20"/>
        <v>13650</v>
      </c>
    </row>
    <row r="29" spans="1:35" ht="14.25" x14ac:dyDescent="0.2">
      <c r="A29" s="7" t="s">
        <v>146</v>
      </c>
      <c r="B29" s="7" t="s">
        <v>35</v>
      </c>
      <c r="C29" s="253">
        <v>22248</v>
      </c>
      <c r="D29" s="253">
        <v>512</v>
      </c>
      <c r="E29" s="253">
        <v>323</v>
      </c>
      <c r="F29" s="253">
        <v>124</v>
      </c>
      <c r="G29" s="253">
        <v>594</v>
      </c>
      <c r="H29" s="251">
        <f t="shared" si="2"/>
        <v>23801</v>
      </c>
      <c r="I29" s="250" t="s">
        <v>3535</v>
      </c>
      <c r="J29" s="8">
        <f t="shared" si="3"/>
        <v>9322</v>
      </c>
      <c r="K29" s="8">
        <f t="shared" si="4"/>
        <v>215</v>
      </c>
      <c r="L29" s="8">
        <f t="shared" si="5"/>
        <v>135</v>
      </c>
      <c r="M29" s="8">
        <f t="shared" si="6"/>
        <v>52</v>
      </c>
      <c r="N29" s="8">
        <f t="shared" si="7"/>
        <v>249</v>
      </c>
      <c r="O29" s="252">
        <f t="shared" si="8"/>
        <v>9973</v>
      </c>
      <c r="P29" s="8">
        <f t="shared" si="9"/>
        <v>-76574</v>
      </c>
      <c r="Q29" s="8">
        <f t="shared" si="10"/>
        <v>-1763</v>
      </c>
      <c r="R29" s="8">
        <f t="shared" si="11"/>
        <v>-1112</v>
      </c>
      <c r="S29" s="8">
        <f t="shared" si="12"/>
        <v>-427</v>
      </c>
      <c r="T29" s="8">
        <f t="shared" si="13"/>
        <v>-2044</v>
      </c>
      <c r="U29" s="252">
        <f t="shared" si="14"/>
        <v>-81920</v>
      </c>
      <c r="W29" s="255">
        <v>85896</v>
      </c>
      <c r="X29" s="255">
        <v>1978</v>
      </c>
      <c r="Y29" s="255">
        <v>1247</v>
      </c>
      <c r="Z29" s="257">
        <v>479</v>
      </c>
      <c r="AA29" s="255">
        <v>2293</v>
      </c>
      <c r="AB29" s="256">
        <v>91893</v>
      </c>
      <c r="AD29" s="8">
        <f t="shared" si="15"/>
        <v>12926</v>
      </c>
      <c r="AE29" s="8">
        <f t="shared" si="16"/>
        <v>297</v>
      </c>
      <c r="AF29" s="8">
        <f t="shared" si="17"/>
        <v>188</v>
      </c>
      <c r="AG29" s="8">
        <f t="shared" si="18"/>
        <v>72</v>
      </c>
      <c r="AH29" s="8">
        <f t="shared" si="19"/>
        <v>345</v>
      </c>
      <c r="AI29" s="252">
        <f t="shared" si="20"/>
        <v>13828</v>
      </c>
    </row>
    <row r="30" spans="1:35" ht="14.25" x14ac:dyDescent="0.2">
      <c r="A30" s="7" t="s">
        <v>147</v>
      </c>
      <c r="B30" s="7" t="s">
        <v>36</v>
      </c>
      <c r="C30" s="253">
        <v>50300</v>
      </c>
      <c r="D30" s="253">
        <v>1685</v>
      </c>
      <c r="E30" s="253">
        <v>4389</v>
      </c>
      <c r="F30" s="253">
        <v>91</v>
      </c>
      <c r="G30" s="253">
        <v>11807</v>
      </c>
      <c r="H30" s="251">
        <f t="shared" si="2"/>
        <v>68272</v>
      </c>
      <c r="I30" s="250" t="s">
        <v>3536</v>
      </c>
      <c r="J30" s="8">
        <f t="shared" si="3"/>
        <v>26292</v>
      </c>
      <c r="K30" s="8">
        <f t="shared" si="4"/>
        <v>881</v>
      </c>
      <c r="L30" s="8">
        <f t="shared" si="5"/>
        <v>2294</v>
      </c>
      <c r="M30" s="8">
        <f t="shared" si="6"/>
        <v>48</v>
      </c>
      <c r="N30" s="8">
        <f t="shared" si="7"/>
        <v>6172</v>
      </c>
      <c r="O30" s="252">
        <f t="shared" si="8"/>
        <v>35687</v>
      </c>
      <c r="P30" s="8">
        <f t="shared" si="9"/>
        <v>-240701</v>
      </c>
      <c r="Q30" s="8">
        <f t="shared" si="10"/>
        <v>-8065</v>
      </c>
      <c r="R30" s="8">
        <f t="shared" si="11"/>
        <v>-21003</v>
      </c>
      <c r="S30" s="8">
        <f t="shared" si="12"/>
        <v>-435</v>
      </c>
      <c r="T30" s="8">
        <f t="shared" si="13"/>
        <v>-56497</v>
      </c>
      <c r="U30" s="252">
        <f t="shared" si="14"/>
        <v>-326701</v>
      </c>
      <c r="W30" s="255">
        <v>266993</v>
      </c>
      <c r="X30" s="255">
        <v>8946</v>
      </c>
      <c r="Y30" s="255">
        <v>23297</v>
      </c>
      <c r="Z30" s="257">
        <v>483</v>
      </c>
      <c r="AA30" s="255">
        <v>62669</v>
      </c>
      <c r="AB30" s="256">
        <v>362388</v>
      </c>
      <c r="AD30" s="8">
        <f t="shared" si="15"/>
        <v>24008</v>
      </c>
      <c r="AE30" s="8">
        <f t="shared" si="16"/>
        <v>804</v>
      </c>
      <c r="AF30" s="8">
        <f t="shared" si="17"/>
        <v>2095</v>
      </c>
      <c r="AG30" s="8">
        <f t="shared" si="18"/>
        <v>43</v>
      </c>
      <c r="AH30" s="8">
        <f t="shared" si="19"/>
        <v>5635</v>
      </c>
      <c r="AI30" s="252">
        <f t="shared" si="20"/>
        <v>32585</v>
      </c>
    </row>
    <row r="31" spans="1:35" ht="14.25" x14ac:dyDescent="0.2">
      <c r="A31" s="7" t="s">
        <v>148</v>
      </c>
      <c r="B31" s="7" t="s">
        <v>37</v>
      </c>
      <c r="C31" s="253">
        <v>434</v>
      </c>
      <c r="D31" s="253">
        <v>1067</v>
      </c>
      <c r="E31" s="253">
        <v>54</v>
      </c>
      <c r="F31" s="253">
        <v>10920</v>
      </c>
      <c r="G31" s="253">
        <v>8611</v>
      </c>
      <c r="H31" s="251">
        <f t="shared" si="2"/>
        <v>21086</v>
      </c>
      <c r="I31" s="250" t="s">
        <v>3537</v>
      </c>
      <c r="J31" s="8">
        <f t="shared" si="3"/>
        <v>233</v>
      </c>
      <c r="K31" s="8">
        <f t="shared" si="4"/>
        <v>572</v>
      </c>
      <c r="L31" s="8">
        <f t="shared" si="5"/>
        <v>29</v>
      </c>
      <c r="M31" s="8">
        <f t="shared" si="6"/>
        <v>5852</v>
      </c>
      <c r="N31" s="8">
        <f t="shared" si="7"/>
        <v>4615</v>
      </c>
      <c r="O31" s="252">
        <f t="shared" si="8"/>
        <v>11301</v>
      </c>
      <c r="P31" s="8">
        <f t="shared" si="9"/>
        <v>-1602</v>
      </c>
      <c r="Q31" s="8">
        <f t="shared" si="10"/>
        <v>-3941</v>
      </c>
      <c r="R31" s="8">
        <f t="shared" si="11"/>
        <v>-201</v>
      </c>
      <c r="S31" s="8">
        <f t="shared" si="12"/>
        <v>-40330</v>
      </c>
      <c r="T31" s="8">
        <f t="shared" si="13"/>
        <v>-31802</v>
      </c>
      <c r="U31" s="252">
        <f t="shared" si="14"/>
        <v>-77876</v>
      </c>
      <c r="W31" s="255">
        <v>1835</v>
      </c>
      <c r="X31" s="255">
        <v>4513</v>
      </c>
      <c r="Y31" s="257">
        <v>230</v>
      </c>
      <c r="Z31" s="255">
        <v>46182</v>
      </c>
      <c r="AA31" s="255">
        <v>36417</v>
      </c>
      <c r="AB31" s="256">
        <v>89177</v>
      </c>
      <c r="AD31" s="8">
        <f t="shared" si="15"/>
        <v>201</v>
      </c>
      <c r="AE31" s="8">
        <f t="shared" si="16"/>
        <v>495</v>
      </c>
      <c r="AF31" s="8">
        <f t="shared" si="17"/>
        <v>25</v>
      </c>
      <c r="AG31" s="8">
        <f t="shared" si="18"/>
        <v>5068</v>
      </c>
      <c r="AH31" s="8">
        <f t="shared" si="19"/>
        <v>3996</v>
      </c>
      <c r="AI31" s="252">
        <f t="shared" si="20"/>
        <v>9785</v>
      </c>
    </row>
    <row r="32" spans="1:35" ht="14.25" x14ac:dyDescent="0.2">
      <c r="A32" s="7" t="s">
        <v>149</v>
      </c>
      <c r="B32" s="7" t="s">
        <v>38</v>
      </c>
      <c r="C32" s="253">
        <v>424</v>
      </c>
      <c r="D32" s="253">
        <v>18646</v>
      </c>
      <c r="E32" s="253">
        <v>135</v>
      </c>
      <c r="F32" s="253">
        <v>24</v>
      </c>
      <c r="G32" s="253">
        <v>4075</v>
      </c>
      <c r="H32" s="251">
        <f t="shared" si="2"/>
        <v>23304</v>
      </c>
      <c r="I32" s="250" t="s">
        <v>3538</v>
      </c>
      <c r="J32" s="8">
        <f t="shared" si="3"/>
        <v>272</v>
      </c>
      <c r="K32" s="8">
        <f t="shared" si="4"/>
        <v>11948</v>
      </c>
      <c r="L32" s="8">
        <f t="shared" si="5"/>
        <v>87</v>
      </c>
      <c r="M32" s="8">
        <f t="shared" si="6"/>
        <v>15</v>
      </c>
      <c r="N32" s="8">
        <f t="shared" si="7"/>
        <v>2611</v>
      </c>
      <c r="O32" s="252">
        <f t="shared" si="8"/>
        <v>14933</v>
      </c>
      <c r="P32" s="8">
        <f t="shared" si="9"/>
        <v>-2517</v>
      </c>
      <c r="Q32" s="8">
        <f t="shared" si="10"/>
        <v>-110837</v>
      </c>
      <c r="R32" s="8">
        <f t="shared" si="11"/>
        <v>-801</v>
      </c>
      <c r="S32" s="8">
        <f t="shared" si="12"/>
        <v>-142</v>
      </c>
      <c r="T32" s="8">
        <f t="shared" si="13"/>
        <v>-24222</v>
      </c>
      <c r="U32" s="252">
        <f t="shared" si="14"/>
        <v>-138519</v>
      </c>
      <c r="W32" s="255">
        <v>2789</v>
      </c>
      <c r="X32" s="255">
        <v>122785</v>
      </c>
      <c r="Y32" s="257">
        <v>888</v>
      </c>
      <c r="Z32" s="257">
        <v>157</v>
      </c>
      <c r="AA32" s="255">
        <v>26833</v>
      </c>
      <c r="AB32" s="256">
        <v>153452</v>
      </c>
      <c r="AD32" s="8">
        <f t="shared" si="15"/>
        <v>152</v>
      </c>
      <c r="AE32" s="8">
        <f t="shared" si="16"/>
        <v>6698</v>
      </c>
      <c r="AF32" s="8">
        <f t="shared" si="17"/>
        <v>48</v>
      </c>
      <c r="AG32" s="8">
        <f t="shared" si="18"/>
        <v>9</v>
      </c>
      <c r="AH32" s="8">
        <f t="shared" si="19"/>
        <v>1464</v>
      </c>
      <c r="AI32" s="252">
        <f t="shared" si="20"/>
        <v>8371</v>
      </c>
    </row>
    <row r="33" spans="1:35" ht="14.25" x14ac:dyDescent="0.2">
      <c r="A33" s="7" t="s">
        <v>150</v>
      </c>
      <c r="B33" s="7" t="s">
        <v>39</v>
      </c>
      <c r="C33" s="253">
        <v>785</v>
      </c>
      <c r="D33" s="253">
        <v>780</v>
      </c>
      <c r="E33" s="253">
        <v>13673</v>
      </c>
      <c r="F33" s="253">
        <v>167</v>
      </c>
      <c r="G33" s="253">
        <v>24064</v>
      </c>
      <c r="H33" s="251">
        <f t="shared" si="2"/>
        <v>39469</v>
      </c>
      <c r="I33" s="250" t="s">
        <v>3539</v>
      </c>
      <c r="J33" s="8">
        <f t="shared" si="3"/>
        <v>411</v>
      </c>
      <c r="K33" s="8">
        <f t="shared" si="4"/>
        <v>408</v>
      </c>
      <c r="L33" s="8">
        <f t="shared" si="5"/>
        <v>7154</v>
      </c>
      <c r="M33" s="8">
        <f t="shared" si="6"/>
        <v>87</v>
      </c>
      <c r="N33" s="8">
        <f t="shared" si="7"/>
        <v>12590</v>
      </c>
      <c r="O33" s="252">
        <f t="shared" si="8"/>
        <v>20650</v>
      </c>
      <c r="P33" s="8">
        <f t="shared" si="9"/>
        <v>-3029</v>
      </c>
      <c r="Q33" s="8">
        <f t="shared" si="10"/>
        <v>-3010</v>
      </c>
      <c r="R33" s="8">
        <f t="shared" si="11"/>
        <v>-52765</v>
      </c>
      <c r="S33" s="8">
        <f t="shared" si="12"/>
        <v>-644</v>
      </c>
      <c r="T33" s="8">
        <f t="shared" si="13"/>
        <v>-92868</v>
      </c>
      <c r="U33" s="252">
        <f t="shared" si="14"/>
        <v>-152316</v>
      </c>
      <c r="W33" s="255">
        <v>3440</v>
      </c>
      <c r="X33" s="255">
        <v>3418</v>
      </c>
      <c r="Y33" s="255">
        <v>59919</v>
      </c>
      <c r="Z33" s="257">
        <v>731</v>
      </c>
      <c r="AA33" s="255">
        <v>105458</v>
      </c>
      <c r="AB33" s="256">
        <v>172966</v>
      </c>
      <c r="AD33" s="8">
        <f t="shared" si="15"/>
        <v>374</v>
      </c>
      <c r="AE33" s="8">
        <f t="shared" si="16"/>
        <v>372</v>
      </c>
      <c r="AF33" s="8">
        <f t="shared" si="17"/>
        <v>6519</v>
      </c>
      <c r="AG33" s="8">
        <f t="shared" si="18"/>
        <v>80</v>
      </c>
      <c r="AH33" s="8">
        <f t="shared" si="19"/>
        <v>11474</v>
      </c>
      <c r="AI33" s="252">
        <f t="shared" si="20"/>
        <v>18819</v>
      </c>
    </row>
    <row r="34" spans="1:35" ht="14.25" x14ac:dyDescent="0.2">
      <c r="A34" s="7" t="s">
        <v>151</v>
      </c>
      <c r="B34" s="7" t="s">
        <v>40</v>
      </c>
      <c r="C34" s="253">
        <v>720</v>
      </c>
      <c r="D34" s="253">
        <v>20729</v>
      </c>
      <c r="E34" s="253">
        <v>278</v>
      </c>
      <c r="F34" s="253">
        <v>49</v>
      </c>
      <c r="G34" s="253">
        <v>3220</v>
      </c>
      <c r="H34" s="251">
        <f t="shared" si="2"/>
        <v>24996</v>
      </c>
      <c r="I34" s="250" t="s">
        <v>3540</v>
      </c>
      <c r="J34" s="8">
        <f t="shared" si="3"/>
        <v>326</v>
      </c>
      <c r="K34" s="8">
        <f t="shared" si="4"/>
        <v>9378</v>
      </c>
      <c r="L34" s="8">
        <f t="shared" si="5"/>
        <v>126</v>
      </c>
      <c r="M34" s="8">
        <f t="shared" si="6"/>
        <v>22</v>
      </c>
      <c r="N34" s="8">
        <f t="shared" si="7"/>
        <v>1457</v>
      </c>
      <c r="O34" s="252">
        <f t="shared" si="8"/>
        <v>11309</v>
      </c>
      <c r="P34" s="8">
        <f t="shared" si="9"/>
        <v>-2891</v>
      </c>
      <c r="Q34" s="8">
        <f t="shared" si="10"/>
        <v>-83200</v>
      </c>
      <c r="R34" s="8">
        <f t="shared" si="11"/>
        <v>-1117</v>
      </c>
      <c r="S34" s="8">
        <f t="shared" si="12"/>
        <v>-197</v>
      </c>
      <c r="T34" s="8">
        <f t="shared" si="13"/>
        <v>-12926</v>
      </c>
      <c r="U34" s="252">
        <f t="shared" si="14"/>
        <v>-100331</v>
      </c>
      <c r="W34" s="255">
        <v>3217</v>
      </c>
      <c r="X34" s="255">
        <v>92578</v>
      </c>
      <c r="Y34" s="255">
        <v>1243</v>
      </c>
      <c r="Z34" s="257">
        <v>219</v>
      </c>
      <c r="AA34" s="255">
        <v>14383</v>
      </c>
      <c r="AB34" s="256">
        <v>111640</v>
      </c>
      <c r="AD34" s="8">
        <f t="shared" si="15"/>
        <v>394</v>
      </c>
      <c r="AE34" s="8">
        <f t="shared" si="16"/>
        <v>11351</v>
      </c>
      <c r="AF34" s="8">
        <f t="shared" si="17"/>
        <v>152</v>
      </c>
      <c r="AG34" s="8">
        <f t="shared" si="18"/>
        <v>27</v>
      </c>
      <c r="AH34" s="8">
        <f t="shared" si="19"/>
        <v>1763</v>
      </c>
      <c r="AI34" s="252">
        <f t="shared" si="20"/>
        <v>13687</v>
      </c>
    </row>
    <row r="35" spans="1:35" ht="25.5" x14ac:dyDescent="0.2">
      <c r="A35" s="7" t="s">
        <v>152</v>
      </c>
      <c r="B35" s="7" t="s">
        <v>41</v>
      </c>
      <c r="C35" s="253">
        <v>149</v>
      </c>
      <c r="D35" s="253">
        <v>200</v>
      </c>
      <c r="E35" s="253">
        <v>61</v>
      </c>
      <c r="F35" s="253">
        <v>11222</v>
      </c>
      <c r="G35" s="253">
        <v>15706</v>
      </c>
      <c r="H35" s="251">
        <f t="shared" si="2"/>
        <v>27338</v>
      </c>
      <c r="I35" s="250" t="s">
        <v>3541</v>
      </c>
      <c r="J35" s="8">
        <f t="shared" si="3"/>
        <v>77</v>
      </c>
      <c r="K35" s="8">
        <f t="shared" si="4"/>
        <v>103</v>
      </c>
      <c r="L35" s="8">
        <f t="shared" si="5"/>
        <v>31</v>
      </c>
      <c r="M35" s="8">
        <f t="shared" si="6"/>
        <v>5792</v>
      </c>
      <c r="N35" s="8">
        <f t="shared" si="7"/>
        <v>8106</v>
      </c>
      <c r="O35" s="252">
        <f t="shared" si="8"/>
        <v>14109</v>
      </c>
      <c r="P35" s="8">
        <f t="shared" si="9"/>
        <v>-671</v>
      </c>
      <c r="Q35" s="8">
        <f t="shared" si="10"/>
        <v>-900</v>
      </c>
      <c r="R35" s="8">
        <f t="shared" si="11"/>
        <v>-273</v>
      </c>
      <c r="S35" s="8">
        <f t="shared" si="12"/>
        <v>-50360</v>
      </c>
      <c r="T35" s="8">
        <f t="shared" si="13"/>
        <v>-70479</v>
      </c>
      <c r="U35" s="252">
        <f t="shared" si="14"/>
        <v>-122683</v>
      </c>
      <c r="W35" s="257">
        <v>748</v>
      </c>
      <c r="X35" s="255">
        <v>1003</v>
      </c>
      <c r="Y35" s="257">
        <v>304</v>
      </c>
      <c r="Z35" s="255">
        <v>56152</v>
      </c>
      <c r="AA35" s="255">
        <v>78585</v>
      </c>
      <c r="AB35" s="256">
        <v>136792</v>
      </c>
      <c r="AD35" s="8">
        <f t="shared" si="15"/>
        <v>72</v>
      </c>
      <c r="AE35" s="8">
        <f t="shared" si="16"/>
        <v>97</v>
      </c>
      <c r="AF35" s="8">
        <f t="shared" si="17"/>
        <v>30</v>
      </c>
      <c r="AG35" s="8">
        <f t="shared" si="18"/>
        <v>5430</v>
      </c>
      <c r="AH35" s="8">
        <f t="shared" si="19"/>
        <v>7600</v>
      </c>
      <c r="AI35" s="252">
        <f t="shared" si="20"/>
        <v>13229</v>
      </c>
    </row>
    <row r="36" spans="1:35" ht="14.25" x14ac:dyDescent="0.2">
      <c r="A36" s="7" t="s">
        <v>153</v>
      </c>
      <c r="B36" s="7" t="s">
        <v>42</v>
      </c>
      <c r="C36" s="253">
        <v>25372</v>
      </c>
      <c r="D36" s="253">
        <v>815</v>
      </c>
      <c r="E36" s="253">
        <v>261</v>
      </c>
      <c r="F36" s="253">
        <v>83</v>
      </c>
      <c r="G36" s="253">
        <v>32344</v>
      </c>
      <c r="H36" s="251">
        <f t="shared" si="2"/>
        <v>58875</v>
      </c>
      <c r="I36" s="250" t="s">
        <v>526</v>
      </c>
      <c r="J36" s="8">
        <f t="shared" si="3"/>
        <v>14716</v>
      </c>
      <c r="K36" s="8">
        <f t="shared" si="4"/>
        <v>473</v>
      </c>
      <c r="L36" s="8">
        <f t="shared" si="5"/>
        <v>151</v>
      </c>
      <c r="M36" s="8">
        <f t="shared" si="6"/>
        <v>48</v>
      </c>
      <c r="N36" s="8">
        <f t="shared" si="7"/>
        <v>18760</v>
      </c>
      <c r="O36" s="252">
        <f t="shared" si="8"/>
        <v>34148</v>
      </c>
      <c r="P36" s="8">
        <f t="shared" si="9"/>
        <v>-126079</v>
      </c>
      <c r="Q36" s="8">
        <f t="shared" si="10"/>
        <v>-4051</v>
      </c>
      <c r="R36" s="8">
        <f t="shared" si="11"/>
        <v>-1296</v>
      </c>
      <c r="S36" s="8">
        <f t="shared" si="12"/>
        <v>-414</v>
      </c>
      <c r="T36" s="8">
        <f t="shared" si="13"/>
        <v>-160718</v>
      </c>
      <c r="U36" s="252">
        <f t="shared" si="14"/>
        <v>-292558</v>
      </c>
      <c r="W36" s="255">
        <v>140795</v>
      </c>
      <c r="X36" s="255">
        <v>4524</v>
      </c>
      <c r="Y36" s="255">
        <v>1447</v>
      </c>
      <c r="Z36" s="257">
        <v>462</v>
      </c>
      <c r="AA36" s="255">
        <v>179478</v>
      </c>
      <c r="AB36" s="256">
        <v>326706</v>
      </c>
      <c r="AD36" s="8">
        <f t="shared" si="15"/>
        <v>10656</v>
      </c>
      <c r="AE36" s="8">
        <f t="shared" si="16"/>
        <v>342</v>
      </c>
      <c r="AF36" s="8">
        <f t="shared" si="17"/>
        <v>110</v>
      </c>
      <c r="AG36" s="8">
        <f t="shared" si="18"/>
        <v>35</v>
      </c>
      <c r="AH36" s="8">
        <f t="shared" si="19"/>
        <v>13584</v>
      </c>
      <c r="AI36" s="252">
        <f t="shared" si="20"/>
        <v>24727</v>
      </c>
    </row>
    <row r="37" spans="1:35" ht="14.25" x14ac:dyDescent="0.2">
      <c r="A37" s="7" t="s">
        <v>154</v>
      </c>
      <c r="B37" s="7" t="s">
        <v>43</v>
      </c>
      <c r="C37" s="253">
        <v>505</v>
      </c>
      <c r="D37" s="253">
        <v>1786</v>
      </c>
      <c r="E37" s="253">
        <v>77</v>
      </c>
      <c r="F37" s="253">
        <v>14416</v>
      </c>
      <c r="G37" s="253">
        <v>8448</v>
      </c>
      <c r="H37" s="251">
        <f t="shared" si="2"/>
        <v>25232</v>
      </c>
      <c r="I37" s="250" t="s">
        <v>3542</v>
      </c>
      <c r="J37" s="8">
        <f t="shared" si="3"/>
        <v>249</v>
      </c>
      <c r="K37" s="8">
        <f t="shared" si="4"/>
        <v>880</v>
      </c>
      <c r="L37" s="8">
        <f t="shared" si="5"/>
        <v>38</v>
      </c>
      <c r="M37" s="8">
        <f t="shared" si="6"/>
        <v>7100</v>
      </c>
      <c r="N37" s="8">
        <f t="shared" si="7"/>
        <v>4161</v>
      </c>
      <c r="O37" s="252">
        <f t="shared" si="8"/>
        <v>12428</v>
      </c>
      <c r="P37" s="8">
        <f t="shared" si="9"/>
        <v>-1772</v>
      </c>
      <c r="Q37" s="8">
        <f t="shared" si="10"/>
        <v>-6262</v>
      </c>
      <c r="R37" s="8">
        <f t="shared" si="11"/>
        <v>-271</v>
      </c>
      <c r="S37" s="8">
        <f t="shared" si="12"/>
        <v>-50530</v>
      </c>
      <c r="T37" s="8">
        <f t="shared" si="13"/>
        <v>-29614</v>
      </c>
      <c r="U37" s="252">
        <f t="shared" si="14"/>
        <v>-88449</v>
      </c>
      <c r="W37" s="255">
        <v>2021</v>
      </c>
      <c r="X37" s="255">
        <v>7142</v>
      </c>
      <c r="Y37" s="257">
        <v>309</v>
      </c>
      <c r="Z37" s="255">
        <v>57630</v>
      </c>
      <c r="AA37" s="255">
        <v>33775</v>
      </c>
      <c r="AB37" s="256">
        <v>100877</v>
      </c>
      <c r="AD37" s="8">
        <f t="shared" si="15"/>
        <v>256</v>
      </c>
      <c r="AE37" s="8">
        <f t="shared" si="16"/>
        <v>906</v>
      </c>
      <c r="AF37" s="8">
        <f t="shared" si="17"/>
        <v>39</v>
      </c>
      <c r="AG37" s="8">
        <f t="shared" si="18"/>
        <v>7316</v>
      </c>
      <c r="AH37" s="8">
        <f t="shared" si="19"/>
        <v>4287</v>
      </c>
      <c r="AI37" s="252">
        <f t="shared" si="20"/>
        <v>12804</v>
      </c>
    </row>
    <row r="38" spans="1:35" ht="14.25" x14ac:dyDescent="0.2">
      <c r="A38" s="7" t="s">
        <v>155</v>
      </c>
      <c r="B38" s="7" t="s">
        <v>44</v>
      </c>
      <c r="C38" s="253">
        <v>120</v>
      </c>
      <c r="D38" s="253">
        <v>400</v>
      </c>
      <c r="E38" s="253">
        <v>16692</v>
      </c>
      <c r="F38" s="253">
        <v>112</v>
      </c>
      <c r="G38" s="253">
        <v>216</v>
      </c>
      <c r="H38" s="251">
        <f t="shared" si="2"/>
        <v>17540</v>
      </c>
      <c r="I38" s="250" t="s">
        <v>3543</v>
      </c>
      <c r="J38" s="8">
        <f t="shared" si="3"/>
        <v>59</v>
      </c>
      <c r="K38" s="8">
        <f t="shared" si="4"/>
        <v>198</v>
      </c>
      <c r="L38" s="8">
        <f t="shared" si="5"/>
        <v>8259</v>
      </c>
      <c r="M38" s="8">
        <f t="shared" si="6"/>
        <v>55</v>
      </c>
      <c r="N38" s="8">
        <f t="shared" si="7"/>
        <v>107</v>
      </c>
      <c r="O38" s="252">
        <f t="shared" si="8"/>
        <v>8678</v>
      </c>
      <c r="P38" s="8">
        <f t="shared" si="9"/>
        <v>-461</v>
      </c>
      <c r="Q38" s="8">
        <f t="shared" si="10"/>
        <v>-1529</v>
      </c>
      <c r="R38" s="8">
        <f t="shared" si="11"/>
        <v>-63837</v>
      </c>
      <c r="S38" s="8">
        <f t="shared" si="12"/>
        <v>-429</v>
      </c>
      <c r="T38" s="8">
        <f t="shared" si="13"/>
        <v>-825</v>
      </c>
      <c r="U38" s="252">
        <f t="shared" si="14"/>
        <v>-67081</v>
      </c>
      <c r="W38" s="257">
        <v>520</v>
      </c>
      <c r="X38" s="255">
        <v>1727</v>
      </c>
      <c r="Y38" s="255">
        <v>72096</v>
      </c>
      <c r="Z38" s="257">
        <v>484</v>
      </c>
      <c r="AA38" s="257">
        <v>932</v>
      </c>
      <c r="AB38" s="256">
        <v>75759</v>
      </c>
      <c r="AD38" s="8">
        <f t="shared" si="15"/>
        <v>61</v>
      </c>
      <c r="AE38" s="8">
        <f t="shared" si="16"/>
        <v>202</v>
      </c>
      <c r="AF38" s="8">
        <f t="shared" si="17"/>
        <v>8433</v>
      </c>
      <c r="AG38" s="8">
        <f t="shared" si="18"/>
        <v>57</v>
      </c>
      <c r="AH38" s="8">
        <f t="shared" si="19"/>
        <v>109</v>
      </c>
      <c r="AI38" s="252">
        <f t="shared" si="20"/>
        <v>8862</v>
      </c>
    </row>
    <row r="39" spans="1:35" ht="14.25" x14ac:dyDescent="0.2">
      <c r="A39" s="7" t="s">
        <v>156</v>
      </c>
      <c r="B39" s="7" t="s">
        <v>45</v>
      </c>
      <c r="C39" s="253">
        <v>718</v>
      </c>
      <c r="D39" s="253">
        <v>30065</v>
      </c>
      <c r="E39" s="253">
        <v>397</v>
      </c>
      <c r="F39" s="253">
        <v>77</v>
      </c>
      <c r="G39" s="253">
        <v>11865</v>
      </c>
      <c r="H39" s="251">
        <f t="shared" si="2"/>
        <v>43122</v>
      </c>
      <c r="I39" s="249" t="s">
        <v>3544</v>
      </c>
      <c r="J39" s="8">
        <f t="shared" si="3"/>
        <v>338</v>
      </c>
      <c r="K39" s="8">
        <f t="shared" si="4"/>
        <v>14173</v>
      </c>
      <c r="L39" s="8">
        <f t="shared" si="5"/>
        <v>187</v>
      </c>
      <c r="M39" s="8">
        <f t="shared" si="6"/>
        <v>36</v>
      </c>
      <c r="N39" s="8">
        <f t="shared" si="7"/>
        <v>5593</v>
      </c>
      <c r="O39" s="252">
        <f t="shared" si="8"/>
        <v>20327</v>
      </c>
      <c r="P39" s="8">
        <f t="shared" si="9"/>
        <v>-2575</v>
      </c>
      <c r="Q39" s="8">
        <f t="shared" si="10"/>
        <v>-107805</v>
      </c>
      <c r="R39" s="8">
        <f t="shared" si="11"/>
        <v>-1422</v>
      </c>
      <c r="S39" s="8">
        <f t="shared" si="12"/>
        <v>-276</v>
      </c>
      <c r="T39" s="8">
        <f t="shared" si="13"/>
        <v>-42544</v>
      </c>
      <c r="U39" s="252">
        <f t="shared" si="14"/>
        <v>-154622</v>
      </c>
      <c r="W39" s="255">
        <v>2913</v>
      </c>
      <c r="X39" s="255">
        <v>121978</v>
      </c>
      <c r="Y39" s="255">
        <v>1609</v>
      </c>
      <c r="Z39" s="257">
        <v>312</v>
      </c>
      <c r="AA39" s="255">
        <v>48137</v>
      </c>
      <c r="AB39" s="256">
        <v>174949</v>
      </c>
      <c r="AD39" s="8">
        <f t="shared" si="15"/>
        <v>380</v>
      </c>
      <c r="AE39" s="8">
        <f t="shared" si="16"/>
        <v>15892</v>
      </c>
      <c r="AF39" s="8">
        <f t="shared" si="17"/>
        <v>210</v>
      </c>
      <c r="AG39" s="8">
        <f t="shared" si="18"/>
        <v>41</v>
      </c>
      <c r="AH39" s="8">
        <f t="shared" si="19"/>
        <v>6272</v>
      </c>
      <c r="AI39" s="252">
        <f t="shared" si="20"/>
        <v>22795</v>
      </c>
    </row>
    <row r="40" spans="1:35" ht="14.25" x14ac:dyDescent="0.2">
      <c r="A40" s="7" t="s">
        <v>157</v>
      </c>
      <c r="B40" s="7" t="s">
        <v>46</v>
      </c>
      <c r="C40" s="253">
        <v>804</v>
      </c>
      <c r="D40" s="253">
        <v>457</v>
      </c>
      <c r="E40" s="253">
        <v>547</v>
      </c>
      <c r="F40" s="253">
        <v>18318</v>
      </c>
      <c r="G40" s="253">
        <v>29466</v>
      </c>
      <c r="H40" s="251">
        <f t="shared" si="2"/>
        <v>49592</v>
      </c>
      <c r="I40" s="250" t="s">
        <v>3545</v>
      </c>
      <c r="J40" s="8">
        <f t="shared" si="3"/>
        <v>326</v>
      </c>
      <c r="K40" s="8">
        <f t="shared" si="4"/>
        <v>185</v>
      </c>
      <c r="L40" s="8">
        <f t="shared" si="5"/>
        <v>222</v>
      </c>
      <c r="M40" s="8">
        <f t="shared" si="6"/>
        <v>7422</v>
      </c>
      <c r="N40" s="8">
        <f t="shared" si="7"/>
        <v>11940</v>
      </c>
      <c r="O40" s="252">
        <f t="shared" si="8"/>
        <v>20095</v>
      </c>
      <c r="P40" s="8">
        <f t="shared" si="9"/>
        <v>-3104</v>
      </c>
      <c r="Q40" s="8">
        <f t="shared" si="10"/>
        <v>-1765</v>
      </c>
      <c r="R40" s="8">
        <f t="shared" si="11"/>
        <v>-2112</v>
      </c>
      <c r="S40" s="8">
        <f t="shared" si="12"/>
        <v>-70690</v>
      </c>
      <c r="T40" s="8">
        <f t="shared" si="13"/>
        <v>-113705</v>
      </c>
      <c r="U40" s="252">
        <f t="shared" si="14"/>
        <v>-191376</v>
      </c>
      <c r="W40" s="255">
        <v>3430</v>
      </c>
      <c r="X40" s="255">
        <v>1950</v>
      </c>
      <c r="Y40" s="255">
        <v>2334</v>
      </c>
      <c r="Z40" s="255">
        <v>78112</v>
      </c>
      <c r="AA40" s="255">
        <v>125645</v>
      </c>
      <c r="AB40" s="256">
        <v>211471</v>
      </c>
      <c r="AD40" s="8">
        <f t="shared" si="15"/>
        <v>478</v>
      </c>
      <c r="AE40" s="8">
        <f t="shared" si="16"/>
        <v>272</v>
      </c>
      <c r="AF40" s="8">
        <f t="shared" si="17"/>
        <v>325</v>
      </c>
      <c r="AG40" s="8">
        <f t="shared" si="18"/>
        <v>10896</v>
      </c>
      <c r="AH40" s="8">
        <f t="shared" si="19"/>
        <v>17526</v>
      </c>
      <c r="AI40" s="252">
        <f t="shared" si="20"/>
        <v>29497</v>
      </c>
    </row>
    <row r="41" spans="1:35" ht="14.25" x14ac:dyDescent="0.2">
      <c r="A41" s="7" t="s">
        <v>158</v>
      </c>
      <c r="B41" s="7" t="s">
        <v>47</v>
      </c>
      <c r="C41" s="253">
        <v>27473</v>
      </c>
      <c r="D41" s="253">
        <v>430</v>
      </c>
      <c r="E41" s="253">
        <v>419</v>
      </c>
      <c r="F41" s="253">
        <v>176</v>
      </c>
      <c r="G41" s="253">
        <v>3383</v>
      </c>
      <c r="H41" s="251">
        <f t="shared" si="2"/>
        <v>31881</v>
      </c>
      <c r="I41" s="250" t="s">
        <v>3546</v>
      </c>
      <c r="J41" s="8">
        <f t="shared" si="3"/>
        <v>11190</v>
      </c>
      <c r="K41" s="8">
        <f t="shared" si="4"/>
        <v>175</v>
      </c>
      <c r="L41" s="8">
        <f t="shared" si="5"/>
        <v>171</v>
      </c>
      <c r="M41" s="8">
        <f t="shared" si="6"/>
        <v>72</v>
      </c>
      <c r="N41" s="8">
        <f t="shared" si="7"/>
        <v>1378</v>
      </c>
      <c r="O41" s="252">
        <f t="shared" si="8"/>
        <v>12986</v>
      </c>
      <c r="P41" s="8">
        <f t="shared" si="9"/>
        <v>-101533</v>
      </c>
      <c r="Q41" s="8">
        <f t="shared" si="10"/>
        <v>-1590</v>
      </c>
      <c r="R41" s="8">
        <f t="shared" si="11"/>
        <v>-1546</v>
      </c>
      <c r="S41" s="8">
        <f t="shared" si="12"/>
        <v>-650</v>
      </c>
      <c r="T41" s="8">
        <f t="shared" si="13"/>
        <v>-12504</v>
      </c>
      <c r="U41" s="252">
        <f t="shared" si="14"/>
        <v>-117823</v>
      </c>
      <c r="W41" s="255">
        <v>112723</v>
      </c>
      <c r="X41" s="255">
        <v>1765</v>
      </c>
      <c r="Y41" s="255">
        <v>1717</v>
      </c>
      <c r="Z41" s="257">
        <v>722</v>
      </c>
      <c r="AA41" s="255">
        <v>13882</v>
      </c>
      <c r="AB41" s="256">
        <v>130809</v>
      </c>
      <c r="AD41" s="8">
        <f t="shared" si="15"/>
        <v>16283</v>
      </c>
      <c r="AE41" s="8">
        <f t="shared" si="16"/>
        <v>255</v>
      </c>
      <c r="AF41" s="8">
        <f t="shared" si="17"/>
        <v>248</v>
      </c>
      <c r="AG41" s="8">
        <f t="shared" si="18"/>
        <v>104</v>
      </c>
      <c r="AH41" s="8">
        <f t="shared" si="19"/>
        <v>2005</v>
      </c>
      <c r="AI41" s="252">
        <f t="shared" si="20"/>
        <v>18895</v>
      </c>
    </row>
    <row r="42" spans="1:35" ht="14.25" x14ac:dyDescent="0.2">
      <c r="A42" s="7" t="s">
        <v>159</v>
      </c>
      <c r="B42" s="7" t="s">
        <v>48</v>
      </c>
      <c r="C42" s="253">
        <v>39468</v>
      </c>
      <c r="D42" s="253">
        <v>12196</v>
      </c>
      <c r="E42" s="253">
        <v>42317</v>
      </c>
      <c r="F42" s="253">
        <v>2996</v>
      </c>
      <c r="G42" s="253">
        <v>35120</v>
      </c>
      <c r="H42" s="251">
        <f t="shared" si="2"/>
        <v>132097</v>
      </c>
      <c r="I42" s="250" t="s">
        <v>3547</v>
      </c>
      <c r="J42" s="8">
        <f t="shared" si="3"/>
        <v>23886</v>
      </c>
      <c r="K42" s="8">
        <f t="shared" si="4"/>
        <v>7381</v>
      </c>
      <c r="L42" s="8">
        <f t="shared" si="5"/>
        <v>25610</v>
      </c>
      <c r="M42" s="8">
        <f t="shared" si="6"/>
        <v>1813</v>
      </c>
      <c r="N42" s="8">
        <f t="shared" si="7"/>
        <v>21255</v>
      </c>
      <c r="O42" s="252">
        <f t="shared" si="8"/>
        <v>79945</v>
      </c>
      <c r="P42" s="8">
        <f t="shared" si="9"/>
        <v>-183715</v>
      </c>
      <c r="Q42" s="8">
        <f t="shared" si="10"/>
        <v>-56767</v>
      </c>
      <c r="R42" s="8">
        <f t="shared" si="11"/>
        <v>-196978</v>
      </c>
      <c r="S42" s="8">
        <f t="shared" si="12"/>
        <v>-13946</v>
      </c>
      <c r="T42" s="8">
        <f t="shared" si="13"/>
        <v>-163472</v>
      </c>
      <c r="U42" s="252">
        <f t="shared" si="14"/>
        <v>-614878</v>
      </c>
      <c r="W42" s="255">
        <v>207601</v>
      </c>
      <c r="X42" s="255">
        <v>64148</v>
      </c>
      <c r="Y42" s="255">
        <v>222588</v>
      </c>
      <c r="Z42" s="255">
        <v>15759</v>
      </c>
      <c r="AA42" s="255">
        <v>184727</v>
      </c>
      <c r="AB42" s="256">
        <v>694823</v>
      </c>
      <c r="AD42" s="8">
        <f t="shared" si="15"/>
        <v>15582</v>
      </c>
      <c r="AE42" s="8">
        <f t="shared" si="16"/>
        <v>4815</v>
      </c>
      <c r="AF42" s="8">
        <f t="shared" si="17"/>
        <v>16707</v>
      </c>
      <c r="AG42" s="8">
        <f t="shared" si="18"/>
        <v>1183</v>
      </c>
      <c r="AH42" s="8">
        <f t="shared" si="19"/>
        <v>13865</v>
      </c>
      <c r="AI42" s="252">
        <f t="shared" si="20"/>
        <v>52152</v>
      </c>
    </row>
    <row r="43" spans="1:35" ht="14.25" x14ac:dyDescent="0.2">
      <c r="A43" s="7" t="s">
        <v>160</v>
      </c>
      <c r="B43" s="7" t="s">
        <v>49</v>
      </c>
      <c r="C43" s="253">
        <v>365</v>
      </c>
      <c r="D43" s="253">
        <v>1126</v>
      </c>
      <c r="E43" s="253">
        <v>63</v>
      </c>
      <c r="F43" s="253">
        <v>5095</v>
      </c>
      <c r="G43" s="253">
        <v>29117</v>
      </c>
      <c r="H43" s="251">
        <f t="shared" si="2"/>
        <v>35766</v>
      </c>
      <c r="I43" s="250" t="s">
        <v>3548</v>
      </c>
      <c r="J43" s="8">
        <f t="shared" si="3"/>
        <v>212</v>
      </c>
      <c r="K43" s="8">
        <f t="shared" si="4"/>
        <v>655</v>
      </c>
      <c r="L43" s="8">
        <f t="shared" si="5"/>
        <v>37</v>
      </c>
      <c r="M43" s="8">
        <f t="shared" si="6"/>
        <v>2962</v>
      </c>
      <c r="N43" s="8">
        <f t="shared" si="7"/>
        <v>16929</v>
      </c>
      <c r="O43" s="252">
        <f t="shared" si="8"/>
        <v>20795</v>
      </c>
      <c r="P43" s="8">
        <f t="shared" si="9"/>
        <v>-1741</v>
      </c>
      <c r="Q43" s="8">
        <f t="shared" si="10"/>
        <v>-5370</v>
      </c>
      <c r="R43" s="8">
        <f t="shared" si="11"/>
        <v>-301</v>
      </c>
      <c r="S43" s="8">
        <f t="shared" si="12"/>
        <v>-24296</v>
      </c>
      <c r="T43" s="8">
        <f t="shared" si="13"/>
        <v>-138844</v>
      </c>
      <c r="U43" s="252">
        <f t="shared" si="14"/>
        <v>-170552</v>
      </c>
      <c r="W43" s="255">
        <v>1953</v>
      </c>
      <c r="X43" s="255">
        <v>6025</v>
      </c>
      <c r="Y43" s="257">
        <v>338</v>
      </c>
      <c r="Z43" s="255">
        <v>27258</v>
      </c>
      <c r="AA43" s="255">
        <v>155773</v>
      </c>
      <c r="AB43" s="256">
        <v>191347</v>
      </c>
      <c r="AD43" s="8">
        <f t="shared" si="15"/>
        <v>153</v>
      </c>
      <c r="AE43" s="8">
        <f t="shared" si="16"/>
        <v>471</v>
      </c>
      <c r="AF43" s="8">
        <f t="shared" si="17"/>
        <v>26</v>
      </c>
      <c r="AG43" s="8">
        <f t="shared" si="18"/>
        <v>2133</v>
      </c>
      <c r="AH43" s="8">
        <f t="shared" si="19"/>
        <v>12188</v>
      </c>
      <c r="AI43" s="252">
        <f t="shared" si="20"/>
        <v>14971</v>
      </c>
    </row>
    <row r="44" spans="1:35" ht="14.25" x14ac:dyDescent="0.2">
      <c r="A44" s="7" t="s">
        <v>161</v>
      </c>
      <c r="B44" s="7" t="s">
        <v>50</v>
      </c>
      <c r="C44" s="253">
        <v>815</v>
      </c>
      <c r="D44" s="253">
        <v>983</v>
      </c>
      <c r="E44" s="253">
        <v>5913</v>
      </c>
      <c r="F44" s="253">
        <v>202</v>
      </c>
      <c r="G44" s="253">
        <v>28413</v>
      </c>
      <c r="H44" s="251">
        <f t="shared" si="2"/>
        <v>36326</v>
      </c>
      <c r="I44" s="250" t="s">
        <v>3549</v>
      </c>
      <c r="J44" s="8">
        <f t="shared" si="3"/>
        <v>292</v>
      </c>
      <c r="K44" s="8">
        <f t="shared" si="4"/>
        <v>352</v>
      </c>
      <c r="L44" s="8">
        <f t="shared" si="5"/>
        <v>2120</v>
      </c>
      <c r="M44" s="8">
        <f t="shared" si="6"/>
        <v>72</v>
      </c>
      <c r="N44" s="8">
        <f t="shared" si="7"/>
        <v>10186</v>
      </c>
      <c r="O44" s="252">
        <f t="shared" si="8"/>
        <v>13022</v>
      </c>
      <c r="P44" s="8">
        <f t="shared" si="9"/>
        <v>-2379</v>
      </c>
      <c r="Q44" s="8">
        <f t="shared" si="10"/>
        <v>-2868</v>
      </c>
      <c r="R44" s="8">
        <f t="shared" si="11"/>
        <v>-17253</v>
      </c>
      <c r="S44" s="8">
        <f t="shared" si="12"/>
        <v>-589</v>
      </c>
      <c r="T44" s="8">
        <f t="shared" si="13"/>
        <v>-82910</v>
      </c>
      <c r="U44" s="252">
        <f t="shared" si="14"/>
        <v>-105999</v>
      </c>
      <c r="W44" s="255">
        <v>2671</v>
      </c>
      <c r="X44" s="255">
        <v>3220</v>
      </c>
      <c r="Y44" s="255">
        <v>19373</v>
      </c>
      <c r="Z44" s="257">
        <v>661</v>
      </c>
      <c r="AA44" s="255">
        <v>93096</v>
      </c>
      <c r="AB44" s="256">
        <v>119021</v>
      </c>
      <c r="AD44" s="8">
        <f t="shared" si="15"/>
        <v>523</v>
      </c>
      <c r="AE44" s="8">
        <f t="shared" si="16"/>
        <v>631</v>
      </c>
      <c r="AF44" s="8">
        <f t="shared" si="17"/>
        <v>3793</v>
      </c>
      <c r="AG44" s="8">
        <f t="shared" si="18"/>
        <v>130</v>
      </c>
      <c r="AH44" s="8">
        <f t="shared" si="19"/>
        <v>18227</v>
      </c>
      <c r="AI44" s="252">
        <f t="shared" si="20"/>
        <v>23304</v>
      </c>
    </row>
    <row r="45" spans="1:35" ht="14.25" x14ac:dyDescent="0.2">
      <c r="A45" s="7" t="s">
        <v>162</v>
      </c>
      <c r="B45" s="7" t="s">
        <v>51</v>
      </c>
      <c r="C45" s="253">
        <v>282</v>
      </c>
      <c r="D45" s="253">
        <v>168</v>
      </c>
      <c r="E45" s="253">
        <v>7172</v>
      </c>
      <c r="F45" s="253">
        <v>78</v>
      </c>
      <c r="G45" s="253">
        <v>13172</v>
      </c>
      <c r="H45" s="251">
        <f t="shared" si="2"/>
        <v>20872</v>
      </c>
      <c r="I45" s="250" t="s">
        <v>3550</v>
      </c>
      <c r="J45" s="8">
        <f t="shared" si="3"/>
        <v>66</v>
      </c>
      <c r="K45" s="8">
        <f t="shared" si="4"/>
        <v>40</v>
      </c>
      <c r="L45" s="8">
        <f t="shared" si="5"/>
        <v>1687</v>
      </c>
      <c r="M45" s="8">
        <f t="shared" si="6"/>
        <v>18</v>
      </c>
      <c r="N45" s="8">
        <f t="shared" si="7"/>
        <v>3098</v>
      </c>
      <c r="O45" s="252">
        <f t="shared" si="8"/>
        <v>4909</v>
      </c>
      <c r="P45" s="8">
        <f t="shared" si="9"/>
        <v>-591</v>
      </c>
      <c r="Q45" s="8">
        <f t="shared" si="10"/>
        <v>-353</v>
      </c>
      <c r="R45" s="8">
        <f t="shared" si="11"/>
        <v>-15057</v>
      </c>
      <c r="S45" s="8">
        <f t="shared" si="12"/>
        <v>-165</v>
      </c>
      <c r="T45" s="8">
        <f t="shared" si="13"/>
        <v>-27656</v>
      </c>
      <c r="U45" s="252">
        <f t="shared" si="14"/>
        <v>-43822</v>
      </c>
      <c r="W45" s="257">
        <v>657</v>
      </c>
      <c r="X45" s="257">
        <v>393</v>
      </c>
      <c r="Y45" s="255">
        <v>16744</v>
      </c>
      <c r="Z45" s="257">
        <v>183</v>
      </c>
      <c r="AA45" s="255">
        <v>30754</v>
      </c>
      <c r="AB45" s="256">
        <v>48731</v>
      </c>
      <c r="AD45" s="8">
        <f t="shared" si="15"/>
        <v>216</v>
      </c>
      <c r="AE45" s="8">
        <f t="shared" si="16"/>
        <v>128</v>
      </c>
      <c r="AF45" s="8">
        <f t="shared" si="17"/>
        <v>5485</v>
      </c>
      <c r="AG45" s="8">
        <f t="shared" si="18"/>
        <v>60</v>
      </c>
      <c r="AH45" s="8">
        <f t="shared" si="19"/>
        <v>10074</v>
      </c>
      <c r="AI45" s="252">
        <f t="shared" si="20"/>
        <v>15963</v>
      </c>
    </row>
    <row r="46" spans="1:35" ht="14.25" x14ac:dyDescent="0.2">
      <c r="A46" s="7" t="s">
        <v>163</v>
      </c>
      <c r="B46" s="7" t="s">
        <v>52</v>
      </c>
      <c r="C46" s="253">
        <v>2108</v>
      </c>
      <c r="D46" s="253">
        <v>1691</v>
      </c>
      <c r="E46" s="253">
        <v>11370</v>
      </c>
      <c r="F46" s="253">
        <v>256</v>
      </c>
      <c r="G46" s="253">
        <v>23956</v>
      </c>
      <c r="H46" s="251">
        <f t="shared" si="2"/>
        <v>39381</v>
      </c>
      <c r="I46" s="250" t="s">
        <v>3551</v>
      </c>
      <c r="J46" s="8">
        <f t="shared" si="3"/>
        <v>876</v>
      </c>
      <c r="K46" s="8">
        <f t="shared" si="4"/>
        <v>703</v>
      </c>
      <c r="L46" s="8">
        <f t="shared" si="5"/>
        <v>4724</v>
      </c>
      <c r="M46" s="8">
        <f t="shared" si="6"/>
        <v>106</v>
      </c>
      <c r="N46" s="8">
        <f t="shared" si="7"/>
        <v>9954</v>
      </c>
      <c r="O46" s="252">
        <f t="shared" si="8"/>
        <v>16363</v>
      </c>
      <c r="P46" s="8">
        <f t="shared" si="9"/>
        <v>-7796</v>
      </c>
      <c r="Q46" s="8">
        <f t="shared" si="10"/>
        <v>-6251</v>
      </c>
      <c r="R46" s="8">
        <f t="shared" si="11"/>
        <v>-42041</v>
      </c>
      <c r="S46" s="8">
        <f t="shared" si="12"/>
        <v>-948</v>
      </c>
      <c r="T46" s="8">
        <f t="shared" si="13"/>
        <v>-88581</v>
      </c>
      <c r="U46" s="252">
        <f t="shared" si="14"/>
        <v>-145617</v>
      </c>
      <c r="W46" s="255">
        <v>8672</v>
      </c>
      <c r="X46" s="255">
        <v>6954</v>
      </c>
      <c r="Y46" s="255">
        <v>46765</v>
      </c>
      <c r="Z46" s="255">
        <v>1054</v>
      </c>
      <c r="AA46" s="255">
        <v>98535</v>
      </c>
      <c r="AB46" s="256">
        <v>161980</v>
      </c>
      <c r="AD46" s="8">
        <f t="shared" si="15"/>
        <v>1232</v>
      </c>
      <c r="AE46" s="8">
        <f t="shared" si="16"/>
        <v>988</v>
      </c>
      <c r="AF46" s="8">
        <f t="shared" si="17"/>
        <v>6646</v>
      </c>
      <c r="AG46" s="8">
        <f t="shared" si="18"/>
        <v>150</v>
      </c>
      <c r="AH46" s="8">
        <f t="shared" si="19"/>
        <v>14002</v>
      </c>
      <c r="AI46" s="252">
        <f t="shared" si="20"/>
        <v>23018</v>
      </c>
    </row>
    <row r="47" spans="1:35" ht="14.25" x14ac:dyDescent="0.2">
      <c r="A47" s="7" t="s">
        <v>164</v>
      </c>
      <c r="B47" s="7" t="s">
        <v>53</v>
      </c>
      <c r="C47" s="253">
        <v>50349</v>
      </c>
      <c r="D47" s="253">
        <v>918</v>
      </c>
      <c r="E47" s="253">
        <v>621</v>
      </c>
      <c r="F47" s="253">
        <v>256</v>
      </c>
      <c r="G47" s="253">
        <v>6341</v>
      </c>
      <c r="H47" s="251">
        <f t="shared" si="2"/>
        <v>58485</v>
      </c>
      <c r="I47" s="250" t="s">
        <v>3552</v>
      </c>
      <c r="J47" s="8">
        <f t="shared" si="3"/>
        <v>25386</v>
      </c>
      <c r="K47" s="8">
        <f t="shared" si="4"/>
        <v>463</v>
      </c>
      <c r="L47" s="8">
        <f t="shared" si="5"/>
        <v>313</v>
      </c>
      <c r="M47" s="8">
        <f t="shared" si="6"/>
        <v>129</v>
      </c>
      <c r="N47" s="8">
        <f t="shared" si="7"/>
        <v>3197</v>
      </c>
      <c r="O47" s="252">
        <f t="shared" si="8"/>
        <v>29488</v>
      </c>
      <c r="P47" s="8">
        <f t="shared" si="9"/>
        <v>-206543</v>
      </c>
      <c r="Q47" s="8">
        <f t="shared" si="10"/>
        <v>-3766</v>
      </c>
      <c r="R47" s="8">
        <f t="shared" si="11"/>
        <v>-2548</v>
      </c>
      <c r="S47" s="8">
        <f t="shared" si="12"/>
        <v>-1050</v>
      </c>
      <c r="T47" s="8">
        <f t="shared" si="13"/>
        <v>-26014</v>
      </c>
      <c r="U47" s="252">
        <f t="shared" si="14"/>
        <v>-239921</v>
      </c>
      <c r="W47" s="255">
        <v>231929</v>
      </c>
      <c r="X47" s="255">
        <v>4229</v>
      </c>
      <c r="Y47" s="255">
        <v>2861</v>
      </c>
      <c r="Z47" s="255">
        <v>1179</v>
      </c>
      <c r="AA47" s="255">
        <v>29211</v>
      </c>
      <c r="AB47" s="256">
        <v>269409</v>
      </c>
      <c r="AD47" s="8">
        <f t="shared" si="15"/>
        <v>24963</v>
      </c>
      <c r="AE47" s="8">
        <f t="shared" si="16"/>
        <v>455</v>
      </c>
      <c r="AF47" s="8">
        <f t="shared" si="17"/>
        <v>308</v>
      </c>
      <c r="AG47" s="8">
        <f t="shared" si="18"/>
        <v>127</v>
      </c>
      <c r="AH47" s="8">
        <f t="shared" si="19"/>
        <v>3144</v>
      </c>
      <c r="AI47" s="252">
        <f t="shared" si="20"/>
        <v>28997</v>
      </c>
    </row>
    <row r="48" spans="1:35" ht="14.25" x14ac:dyDescent="0.2">
      <c r="A48" s="7" t="s">
        <v>165</v>
      </c>
      <c r="B48" s="7" t="s">
        <v>54</v>
      </c>
      <c r="C48" s="253">
        <v>320</v>
      </c>
      <c r="D48" s="253">
        <v>16119</v>
      </c>
      <c r="E48" s="253">
        <v>100</v>
      </c>
      <c r="F48" s="253">
        <v>51</v>
      </c>
      <c r="G48" s="253">
        <v>1787</v>
      </c>
      <c r="H48" s="251">
        <f t="shared" si="2"/>
        <v>18377</v>
      </c>
      <c r="I48" s="250" t="s">
        <v>3553</v>
      </c>
      <c r="J48" s="8">
        <f t="shared" si="3"/>
        <v>153</v>
      </c>
      <c r="K48" s="8">
        <f t="shared" si="4"/>
        <v>7710</v>
      </c>
      <c r="L48" s="8">
        <f t="shared" si="5"/>
        <v>48</v>
      </c>
      <c r="M48" s="8">
        <f t="shared" si="6"/>
        <v>24</v>
      </c>
      <c r="N48" s="8">
        <f t="shared" si="7"/>
        <v>855</v>
      </c>
      <c r="O48" s="252">
        <f t="shared" si="8"/>
        <v>8790</v>
      </c>
      <c r="P48" s="8">
        <f t="shared" si="9"/>
        <v>-1227</v>
      </c>
      <c r="Q48" s="8">
        <f t="shared" si="10"/>
        <v>-61746</v>
      </c>
      <c r="R48" s="8">
        <f t="shared" si="11"/>
        <v>-384</v>
      </c>
      <c r="S48" s="8">
        <f t="shared" si="12"/>
        <v>-196</v>
      </c>
      <c r="T48" s="8">
        <f t="shared" si="13"/>
        <v>-6846</v>
      </c>
      <c r="U48" s="252">
        <f t="shared" si="14"/>
        <v>-70399</v>
      </c>
      <c r="W48" s="255">
        <v>1380</v>
      </c>
      <c r="X48" s="255">
        <v>69456</v>
      </c>
      <c r="Y48" s="257">
        <v>432</v>
      </c>
      <c r="Z48" s="257">
        <v>220</v>
      </c>
      <c r="AA48" s="255">
        <v>7701</v>
      </c>
      <c r="AB48" s="256">
        <v>79189</v>
      </c>
      <c r="AD48" s="8">
        <f t="shared" si="15"/>
        <v>167</v>
      </c>
      <c r="AE48" s="8">
        <f t="shared" si="16"/>
        <v>8409</v>
      </c>
      <c r="AF48" s="8">
        <f t="shared" si="17"/>
        <v>52</v>
      </c>
      <c r="AG48" s="8">
        <f t="shared" si="18"/>
        <v>27</v>
      </c>
      <c r="AH48" s="8">
        <f t="shared" si="19"/>
        <v>932</v>
      </c>
      <c r="AI48" s="252">
        <f t="shared" si="20"/>
        <v>9587</v>
      </c>
    </row>
    <row r="49" spans="1:35" ht="14.25" x14ac:dyDescent="0.2">
      <c r="A49" s="7" t="s">
        <v>166</v>
      </c>
      <c r="B49" s="7" t="s">
        <v>55</v>
      </c>
      <c r="C49" s="253">
        <v>95</v>
      </c>
      <c r="D49" s="253">
        <v>154</v>
      </c>
      <c r="E49" s="253">
        <v>22</v>
      </c>
      <c r="F49" s="253">
        <v>9969</v>
      </c>
      <c r="G49" s="253">
        <v>9038</v>
      </c>
      <c r="H49" s="251">
        <f t="shared" si="2"/>
        <v>19278</v>
      </c>
      <c r="I49" s="250" t="s">
        <v>3554</v>
      </c>
      <c r="J49" s="8">
        <f t="shared" si="3"/>
        <v>43</v>
      </c>
      <c r="K49" s="8">
        <f t="shared" si="4"/>
        <v>70</v>
      </c>
      <c r="L49" s="8">
        <f t="shared" si="5"/>
        <v>10</v>
      </c>
      <c r="M49" s="8">
        <f t="shared" si="6"/>
        <v>4538</v>
      </c>
      <c r="N49" s="8">
        <f t="shared" si="7"/>
        <v>4114</v>
      </c>
      <c r="O49" s="252">
        <f t="shared" si="8"/>
        <v>8775</v>
      </c>
      <c r="P49" s="8">
        <f t="shared" si="9"/>
        <v>-366</v>
      </c>
      <c r="Q49" s="8">
        <f t="shared" si="10"/>
        <v>-595</v>
      </c>
      <c r="R49" s="8">
        <f t="shared" si="11"/>
        <v>-87</v>
      </c>
      <c r="S49" s="8">
        <f t="shared" si="12"/>
        <v>-38417</v>
      </c>
      <c r="T49" s="8">
        <f t="shared" si="13"/>
        <v>-34833</v>
      </c>
      <c r="U49" s="252">
        <f t="shared" si="14"/>
        <v>-74298</v>
      </c>
      <c r="W49" s="257">
        <v>409</v>
      </c>
      <c r="X49" s="257">
        <v>665</v>
      </c>
      <c r="Y49" s="257">
        <v>97</v>
      </c>
      <c r="Z49" s="255">
        <v>42955</v>
      </c>
      <c r="AA49" s="255">
        <v>38947</v>
      </c>
      <c r="AB49" s="256">
        <v>83073</v>
      </c>
      <c r="AD49" s="8">
        <f t="shared" si="15"/>
        <v>52</v>
      </c>
      <c r="AE49" s="8">
        <f t="shared" si="16"/>
        <v>84</v>
      </c>
      <c r="AF49" s="8">
        <f t="shared" si="17"/>
        <v>12</v>
      </c>
      <c r="AG49" s="8">
        <f t="shared" si="18"/>
        <v>5431</v>
      </c>
      <c r="AH49" s="8">
        <f t="shared" si="19"/>
        <v>4924</v>
      </c>
      <c r="AI49" s="252">
        <f t="shared" si="20"/>
        <v>10503</v>
      </c>
    </row>
    <row r="50" spans="1:35" ht="14.25" x14ac:dyDescent="0.2">
      <c r="A50" s="7" t="s">
        <v>167</v>
      </c>
      <c r="B50" s="7" t="s">
        <v>56</v>
      </c>
      <c r="C50" s="253">
        <v>48248</v>
      </c>
      <c r="D50" s="253">
        <v>8385</v>
      </c>
      <c r="E50" s="253">
        <v>585</v>
      </c>
      <c r="F50" s="253">
        <v>2105</v>
      </c>
      <c r="G50" s="253">
        <v>12492</v>
      </c>
      <c r="H50" s="251">
        <f t="shared" si="2"/>
        <v>71815</v>
      </c>
      <c r="I50" s="250" t="s">
        <v>3555</v>
      </c>
      <c r="J50" s="8">
        <f t="shared" si="3"/>
        <v>20800</v>
      </c>
      <c r="K50" s="8">
        <f t="shared" si="4"/>
        <v>3615</v>
      </c>
      <c r="L50" s="8">
        <f t="shared" si="5"/>
        <v>252</v>
      </c>
      <c r="M50" s="8">
        <f t="shared" si="6"/>
        <v>907</v>
      </c>
      <c r="N50" s="8">
        <f t="shared" si="7"/>
        <v>5385</v>
      </c>
      <c r="O50" s="252">
        <f t="shared" si="8"/>
        <v>30959</v>
      </c>
      <c r="P50" s="8">
        <f t="shared" si="9"/>
        <v>-156403</v>
      </c>
      <c r="Q50" s="8">
        <f t="shared" si="10"/>
        <v>-27180</v>
      </c>
      <c r="R50" s="8">
        <f t="shared" si="11"/>
        <v>-1897</v>
      </c>
      <c r="S50" s="8">
        <f t="shared" si="12"/>
        <v>-6825</v>
      </c>
      <c r="T50" s="8">
        <f t="shared" si="13"/>
        <v>-40496</v>
      </c>
      <c r="U50" s="252">
        <f t="shared" si="14"/>
        <v>-232801</v>
      </c>
      <c r="W50" s="255">
        <v>177203</v>
      </c>
      <c r="X50" s="255">
        <v>30795</v>
      </c>
      <c r="Y50" s="255">
        <v>2149</v>
      </c>
      <c r="Z50" s="255">
        <v>7732</v>
      </c>
      <c r="AA50" s="255">
        <v>45881</v>
      </c>
      <c r="AB50" s="256">
        <v>263760</v>
      </c>
      <c r="AD50" s="8">
        <f t="shared" si="15"/>
        <v>27448</v>
      </c>
      <c r="AE50" s="8">
        <f t="shared" si="16"/>
        <v>4770</v>
      </c>
      <c r="AF50" s="8">
        <f t="shared" si="17"/>
        <v>333</v>
      </c>
      <c r="AG50" s="8">
        <f t="shared" si="18"/>
        <v>1198</v>
      </c>
      <c r="AH50" s="8">
        <f t="shared" si="19"/>
        <v>7107</v>
      </c>
      <c r="AI50" s="252">
        <f t="shared" si="20"/>
        <v>40856</v>
      </c>
    </row>
    <row r="51" spans="1:35" ht="14.25" x14ac:dyDescent="0.2">
      <c r="A51" s="7" t="s">
        <v>168</v>
      </c>
      <c r="B51" s="7" t="s">
        <v>57</v>
      </c>
      <c r="C51" s="253">
        <v>940</v>
      </c>
      <c r="D51" s="253">
        <v>14801</v>
      </c>
      <c r="E51" s="253">
        <v>170</v>
      </c>
      <c r="F51" s="253">
        <v>35886</v>
      </c>
      <c r="G51" s="253">
        <v>12500</v>
      </c>
      <c r="H51" s="251">
        <f t="shared" si="2"/>
        <v>64297</v>
      </c>
      <c r="I51" s="250" t="s">
        <v>3556</v>
      </c>
      <c r="J51" s="8">
        <f t="shared" si="3"/>
        <v>499</v>
      </c>
      <c r="K51" s="8">
        <f t="shared" si="4"/>
        <v>7850</v>
      </c>
      <c r="L51" s="8">
        <f t="shared" si="5"/>
        <v>90</v>
      </c>
      <c r="M51" s="8">
        <f t="shared" si="6"/>
        <v>19034</v>
      </c>
      <c r="N51" s="8">
        <f t="shared" si="7"/>
        <v>6630</v>
      </c>
      <c r="O51" s="252">
        <f t="shared" si="8"/>
        <v>34103</v>
      </c>
      <c r="P51" s="8">
        <f t="shared" si="9"/>
        <v>-4252</v>
      </c>
      <c r="Q51" s="8">
        <f t="shared" si="10"/>
        <v>-66966</v>
      </c>
      <c r="R51" s="8">
        <f t="shared" si="11"/>
        <v>-771</v>
      </c>
      <c r="S51" s="8">
        <f t="shared" si="12"/>
        <v>-162362</v>
      </c>
      <c r="T51" s="8">
        <f t="shared" si="13"/>
        <v>-56554</v>
      </c>
      <c r="U51" s="252">
        <f t="shared" si="14"/>
        <v>-290905</v>
      </c>
      <c r="W51" s="255">
        <v>4751</v>
      </c>
      <c r="X51" s="255">
        <v>74816</v>
      </c>
      <c r="Y51" s="257">
        <v>861</v>
      </c>
      <c r="Z51" s="255">
        <v>181396</v>
      </c>
      <c r="AA51" s="255">
        <v>63184</v>
      </c>
      <c r="AB51" s="256">
        <v>325008</v>
      </c>
      <c r="AD51" s="8">
        <f t="shared" si="15"/>
        <v>441</v>
      </c>
      <c r="AE51" s="8">
        <f t="shared" si="16"/>
        <v>6951</v>
      </c>
      <c r="AF51" s="8">
        <f t="shared" si="17"/>
        <v>80</v>
      </c>
      <c r="AG51" s="8">
        <f t="shared" si="18"/>
        <v>16852</v>
      </c>
      <c r="AH51" s="8">
        <f t="shared" si="19"/>
        <v>5870</v>
      </c>
      <c r="AI51" s="252">
        <f t="shared" si="20"/>
        <v>30194</v>
      </c>
    </row>
    <row r="52" spans="1:35" ht="14.25" x14ac:dyDescent="0.2">
      <c r="A52" s="7" t="s">
        <v>169</v>
      </c>
      <c r="B52" s="7" t="s">
        <v>58</v>
      </c>
      <c r="C52" s="253">
        <v>439</v>
      </c>
      <c r="D52" s="253">
        <v>364</v>
      </c>
      <c r="E52" s="253">
        <v>278</v>
      </c>
      <c r="F52" s="253">
        <v>9241</v>
      </c>
      <c r="G52" s="253">
        <v>24090</v>
      </c>
      <c r="H52" s="251">
        <f t="shared" si="2"/>
        <v>34412</v>
      </c>
      <c r="I52" s="250" t="s">
        <v>3557</v>
      </c>
      <c r="J52" s="8">
        <f t="shared" si="3"/>
        <v>236</v>
      </c>
      <c r="K52" s="8">
        <f t="shared" si="4"/>
        <v>196</v>
      </c>
      <c r="L52" s="8">
        <f t="shared" si="5"/>
        <v>150</v>
      </c>
      <c r="M52" s="8">
        <f t="shared" si="6"/>
        <v>4974</v>
      </c>
      <c r="N52" s="8">
        <f t="shared" si="7"/>
        <v>12965</v>
      </c>
      <c r="O52" s="252">
        <f t="shared" si="8"/>
        <v>18521</v>
      </c>
      <c r="P52" s="8">
        <f t="shared" si="9"/>
        <v>-1701</v>
      </c>
      <c r="Q52" s="8">
        <f t="shared" si="10"/>
        <v>-1413</v>
      </c>
      <c r="R52" s="8">
        <f t="shared" si="11"/>
        <v>-1075</v>
      </c>
      <c r="S52" s="8">
        <f t="shared" si="12"/>
        <v>-35818</v>
      </c>
      <c r="T52" s="8">
        <f t="shared" si="13"/>
        <v>-93378</v>
      </c>
      <c r="U52" s="252">
        <f t="shared" si="14"/>
        <v>-133385</v>
      </c>
      <c r="W52" s="255">
        <v>1937</v>
      </c>
      <c r="X52" s="255">
        <v>1609</v>
      </c>
      <c r="Y52" s="255">
        <v>1225</v>
      </c>
      <c r="Z52" s="255">
        <v>40792</v>
      </c>
      <c r="AA52" s="255">
        <v>106343</v>
      </c>
      <c r="AB52" s="256">
        <v>151906</v>
      </c>
      <c r="AD52" s="8">
        <f t="shared" si="15"/>
        <v>203</v>
      </c>
      <c r="AE52" s="8">
        <f t="shared" si="16"/>
        <v>168</v>
      </c>
      <c r="AF52" s="8">
        <f t="shared" si="17"/>
        <v>128</v>
      </c>
      <c r="AG52" s="8">
        <f t="shared" si="18"/>
        <v>4267</v>
      </c>
      <c r="AH52" s="8">
        <f t="shared" si="19"/>
        <v>11125</v>
      </c>
      <c r="AI52" s="252">
        <f t="shared" si="20"/>
        <v>15891</v>
      </c>
    </row>
    <row r="53" spans="1:35" ht="14.25" x14ac:dyDescent="0.2">
      <c r="A53" s="7" t="s">
        <v>170</v>
      </c>
      <c r="B53" s="7" t="s">
        <v>59</v>
      </c>
      <c r="C53" s="253">
        <v>3079</v>
      </c>
      <c r="D53" s="253">
        <v>2731</v>
      </c>
      <c r="E53" s="253">
        <v>229</v>
      </c>
      <c r="F53" s="253">
        <v>37058</v>
      </c>
      <c r="G53" s="253">
        <v>1084</v>
      </c>
      <c r="H53" s="251">
        <f t="shared" si="2"/>
        <v>44181</v>
      </c>
      <c r="I53" s="250" t="s">
        <v>3558</v>
      </c>
      <c r="J53" s="8">
        <f t="shared" si="3"/>
        <v>1467</v>
      </c>
      <c r="K53" s="8">
        <f t="shared" si="4"/>
        <v>1301</v>
      </c>
      <c r="L53" s="8">
        <f t="shared" si="5"/>
        <v>109</v>
      </c>
      <c r="M53" s="8">
        <f t="shared" si="6"/>
        <v>17658</v>
      </c>
      <c r="N53" s="8">
        <f t="shared" si="7"/>
        <v>517</v>
      </c>
      <c r="O53" s="252">
        <f t="shared" si="8"/>
        <v>21052</v>
      </c>
      <c r="P53" s="8">
        <f t="shared" si="9"/>
        <v>-12062</v>
      </c>
      <c r="Q53" s="8">
        <f t="shared" si="10"/>
        <v>-10698</v>
      </c>
      <c r="R53" s="8">
        <f t="shared" si="11"/>
        <v>-898</v>
      </c>
      <c r="S53" s="8">
        <f t="shared" si="12"/>
        <v>-145191</v>
      </c>
      <c r="T53" s="8">
        <f t="shared" si="13"/>
        <v>-4245</v>
      </c>
      <c r="U53" s="252">
        <f t="shared" si="14"/>
        <v>-173094</v>
      </c>
      <c r="W53" s="255">
        <v>13529</v>
      </c>
      <c r="X53" s="255">
        <v>11999</v>
      </c>
      <c r="Y53" s="255">
        <v>1007</v>
      </c>
      <c r="Z53" s="255">
        <v>162849</v>
      </c>
      <c r="AA53" s="255">
        <v>4762</v>
      </c>
      <c r="AB53" s="256">
        <v>194146</v>
      </c>
      <c r="AD53" s="8">
        <f t="shared" si="15"/>
        <v>1612</v>
      </c>
      <c r="AE53" s="8">
        <f t="shared" si="16"/>
        <v>1430</v>
      </c>
      <c r="AF53" s="8">
        <f t="shared" si="17"/>
        <v>120</v>
      </c>
      <c r="AG53" s="8">
        <f t="shared" si="18"/>
        <v>19400</v>
      </c>
      <c r="AH53" s="8">
        <f t="shared" si="19"/>
        <v>567</v>
      </c>
      <c r="AI53" s="252">
        <f t="shared" si="20"/>
        <v>23129</v>
      </c>
    </row>
    <row r="54" spans="1:35" ht="14.25" x14ac:dyDescent="0.2">
      <c r="A54" s="7" t="s">
        <v>171</v>
      </c>
      <c r="B54" s="7" t="s">
        <v>60</v>
      </c>
      <c r="C54" s="253">
        <v>620</v>
      </c>
      <c r="D54" s="253">
        <v>410</v>
      </c>
      <c r="E54" s="253">
        <v>11377</v>
      </c>
      <c r="F54" s="253">
        <v>538</v>
      </c>
      <c r="G54" s="253">
        <v>16878</v>
      </c>
      <c r="H54" s="251">
        <f t="shared" si="2"/>
        <v>29823</v>
      </c>
      <c r="I54" s="250" t="s">
        <v>3559</v>
      </c>
      <c r="J54" s="8">
        <f t="shared" si="3"/>
        <v>306</v>
      </c>
      <c r="K54" s="8">
        <f t="shared" si="4"/>
        <v>202</v>
      </c>
      <c r="L54" s="8">
        <f t="shared" si="5"/>
        <v>5610</v>
      </c>
      <c r="M54" s="8">
        <f t="shared" si="6"/>
        <v>265</v>
      </c>
      <c r="N54" s="8">
        <f t="shared" si="7"/>
        <v>8323</v>
      </c>
      <c r="O54" s="252">
        <f t="shared" si="8"/>
        <v>14706</v>
      </c>
      <c r="P54" s="8">
        <f t="shared" si="9"/>
        <v>-2594</v>
      </c>
      <c r="Q54" s="8">
        <f t="shared" si="10"/>
        <v>-1716</v>
      </c>
      <c r="R54" s="8">
        <f t="shared" si="11"/>
        <v>-47585</v>
      </c>
      <c r="S54" s="8">
        <f t="shared" si="12"/>
        <v>-2251</v>
      </c>
      <c r="T54" s="8">
        <f t="shared" si="13"/>
        <v>-70587</v>
      </c>
      <c r="U54" s="252">
        <f t="shared" si="14"/>
        <v>-124733</v>
      </c>
      <c r="W54" s="255">
        <v>2900</v>
      </c>
      <c r="X54" s="255">
        <v>1918</v>
      </c>
      <c r="Y54" s="255">
        <v>53195</v>
      </c>
      <c r="Z54" s="255">
        <v>2516</v>
      </c>
      <c r="AA54" s="255">
        <v>78910</v>
      </c>
      <c r="AB54" s="256">
        <v>139439</v>
      </c>
      <c r="AD54" s="8">
        <f t="shared" si="15"/>
        <v>314</v>
      </c>
      <c r="AE54" s="8">
        <f t="shared" si="16"/>
        <v>208</v>
      </c>
      <c r="AF54" s="8">
        <f t="shared" si="17"/>
        <v>5767</v>
      </c>
      <c r="AG54" s="8">
        <f t="shared" si="18"/>
        <v>273</v>
      </c>
      <c r="AH54" s="8">
        <f t="shared" si="19"/>
        <v>8555</v>
      </c>
      <c r="AI54" s="252">
        <f t="shared" si="20"/>
        <v>15117</v>
      </c>
    </row>
    <row r="55" spans="1:35" ht="14.25" x14ac:dyDescent="0.2">
      <c r="A55" s="7" t="s">
        <v>172</v>
      </c>
      <c r="B55" s="7" t="s">
        <v>61</v>
      </c>
      <c r="C55" s="253">
        <v>414</v>
      </c>
      <c r="D55" s="253">
        <v>830</v>
      </c>
      <c r="E55" s="253">
        <v>7299</v>
      </c>
      <c r="F55" s="253">
        <v>75</v>
      </c>
      <c r="G55" s="253">
        <v>18966</v>
      </c>
      <c r="H55" s="251">
        <f t="shared" si="2"/>
        <v>27584</v>
      </c>
      <c r="I55" s="250" t="s">
        <v>3560</v>
      </c>
      <c r="J55" s="8">
        <f t="shared" si="3"/>
        <v>152</v>
      </c>
      <c r="K55" s="8">
        <f t="shared" si="4"/>
        <v>305</v>
      </c>
      <c r="L55" s="8">
        <f t="shared" si="5"/>
        <v>2679</v>
      </c>
      <c r="M55" s="8">
        <f t="shared" si="6"/>
        <v>28</v>
      </c>
      <c r="N55" s="8">
        <f t="shared" si="7"/>
        <v>6961</v>
      </c>
      <c r="O55" s="252">
        <f t="shared" si="8"/>
        <v>10125</v>
      </c>
      <c r="P55" s="8">
        <f t="shared" si="9"/>
        <v>-1341</v>
      </c>
      <c r="Q55" s="8">
        <f t="shared" si="10"/>
        <v>-2687</v>
      </c>
      <c r="R55" s="8">
        <f t="shared" si="11"/>
        <v>-23638</v>
      </c>
      <c r="S55" s="8">
        <f t="shared" si="12"/>
        <v>-244</v>
      </c>
      <c r="T55" s="8">
        <f t="shared" si="13"/>
        <v>-61425</v>
      </c>
      <c r="U55" s="252">
        <f t="shared" si="14"/>
        <v>-89335</v>
      </c>
      <c r="W55" s="255">
        <v>1493</v>
      </c>
      <c r="X55" s="255">
        <v>2992</v>
      </c>
      <c r="Y55" s="255">
        <v>26317</v>
      </c>
      <c r="Z55" s="257">
        <v>272</v>
      </c>
      <c r="AA55" s="255">
        <v>68386</v>
      </c>
      <c r="AB55" s="256">
        <v>99460</v>
      </c>
      <c r="AD55" s="8">
        <f t="shared" si="15"/>
        <v>262</v>
      </c>
      <c r="AE55" s="8">
        <f t="shared" si="16"/>
        <v>525</v>
      </c>
      <c r="AF55" s="8">
        <f t="shared" si="17"/>
        <v>4620</v>
      </c>
      <c r="AG55" s="8">
        <f t="shared" si="18"/>
        <v>47</v>
      </c>
      <c r="AH55" s="8">
        <f t="shared" si="19"/>
        <v>12005</v>
      </c>
      <c r="AI55" s="252">
        <f t="shared" si="20"/>
        <v>17459</v>
      </c>
    </row>
    <row r="56" spans="1:35" ht="14.25" x14ac:dyDescent="0.2">
      <c r="A56" s="7" t="s">
        <v>173</v>
      </c>
      <c r="B56" s="7" t="s">
        <v>62</v>
      </c>
      <c r="C56" s="253">
        <v>400</v>
      </c>
      <c r="D56" s="253">
        <v>33200</v>
      </c>
      <c r="E56" s="253">
        <v>133</v>
      </c>
      <c r="F56" s="253">
        <v>80</v>
      </c>
      <c r="G56" s="253">
        <v>9725</v>
      </c>
      <c r="H56" s="251">
        <f t="shared" si="2"/>
        <v>43538</v>
      </c>
      <c r="I56" s="250" t="s">
        <v>3561</v>
      </c>
      <c r="J56" s="8">
        <f t="shared" si="3"/>
        <v>195</v>
      </c>
      <c r="K56" s="8">
        <f t="shared" si="4"/>
        <v>16175</v>
      </c>
      <c r="L56" s="8">
        <f t="shared" si="5"/>
        <v>65</v>
      </c>
      <c r="M56" s="8">
        <f t="shared" si="6"/>
        <v>39</v>
      </c>
      <c r="N56" s="8">
        <f t="shared" si="7"/>
        <v>4738</v>
      </c>
      <c r="O56" s="252">
        <f t="shared" si="8"/>
        <v>21212</v>
      </c>
      <c r="P56" s="8">
        <f t="shared" si="9"/>
        <v>-1781</v>
      </c>
      <c r="Q56" s="8">
        <f t="shared" si="10"/>
        <v>-147962</v>
      </c>
      <c r="R56" s="8">
        <f t="shared" si="11"/>
        <v>-591</v>
      </c>
      <c r="S56" s="8">
        <f t="shared" si="12"/>
        <v>-355</v>
      </c>
      <c r="T56" s="8">
        <f t="shared" si="13"/>
        <v>-43338</v>
      </c>
      <c r="U56" s="252">
        <f t="shared" si="14"/>
        <v>-194027</v>
      </c>
      <c r="W56" s="255">
        <v>1976</v>
      </c>
      <c r="X56" s="255">
        <v>164137</v>
      </c>
      <c r="Y56" s="257">
        <v>656</v>
      </c>
      <c r="Z56" s="257">
        <v>394</v>
      </c>
      <c r="AA56" s="255">
        <v>48076</v>
      </c>
      <c r="AB56" s="256">
        <v>215239</v>
      </c>
      <c r="AD56" s="8">
        <f t="shared" si="15"/>
        <v>205</v>
      </c>
      <c r="AE56" s="8">
        <f t="shared" si="16"/>
        <v>17025</v>
      </c>
      <c r="AF56" s="8">
        <f t="shared" si="17"/>
        <v>68</v>
      </c>
      <c r="AG56" s="8">
        <f t="shared" si="18"/>
        <v>41</v>
      </c>
      <c r="AH56" s="8">
        <f t="shared" si="19"/>
        <v>4987</v>
      </c>
      <c r="AI56" s="252">
        <f t="shared" si="20"/>
        <v>22326</v>
      </c>
    </row>
    <row r="57" spans="1:35" ht="25.5" x14ac:dyDescent="0.2">
      <c r="A57" s="7" t="s">
        <v>174</v>
      </c>
      <c r="B57" s="7" t="s">
        <v>63</v>
      </c>
      <c r="C57" s="253">
        <v>4024</v>
      </c>
      <c r="D57" s="253">
        <v>1895</v>
      </c>
      <c r="E57" s="253">
        <v>1679</v>
      </c>
      <c r="F57" s="253">
        <v>896</v>
      </c>
      <c r="G57" s="253">
        <v>2573</v>
      </c>
      <c r="H57" s="251">
        <f t="shared" si="2"/>
        <v>11067</v>
      </c>
      <c r="I57" s="250" t="s">
        <v>3562</v>
      </c>
      <c r="J57" s="8">
        <f t="shared" si="3"/>
        <v>1679</v>
      </c>
      <c r="K57" s="8">
        <f t="shared" si="4"/>
        <v>791</v>
      </c>
      <c r="L57" s="8">
        <f t="shared" si="5"/>
        <v>700</v>
      </c>
      <c r="M57" s="8">
        <f t="shared" si="6"/>
        <v>374</v>
      </c>
      <c r="N57" s="8">
        <f t="shared" si="7"/>
        <v>1073</v>
      </c>
      <c r="O57" s="252">
        <f t="shared" si="8"/>
        <v>4617</v>
      </c>
      <c r="P57" s="8">
        <f t="shared" si="9"/>
        <v>-15114</v>
      </c>
      <c r="Q57" s="8">
        <f t="shared" si="10"/>
        <v>-7116</v>
      </c>
      <c r="R57" s="8">
        <f t="shared" si="11"/>
        <v>-6308</v>
      </c>
      <c r="S57" s="8">
        <f t="shared" si="12"/>
        <v>-3366</v>
      </c>
      <c r="T57" s="8">
        <f t="shared" si="13"/>
        <v>-9665</v>
      </c>
      <c r="U57" s="252">
        <f t="shared" si="14"/>
        <v>-41569</v>
      </c>
      <c r="W57" s="255">
        <v>16793</v>
      </c>
      <c r="X57" s="255">
        <v>7907</v>
      </c>
      <c r="Y57" s="255">
        <v>7008</v>
      </c>
      <c r="Z57" s="255">
        <v>3740</v>
      </c>
      <c r="AA57" s="255">
        <v>10738</v>
      </c>
      <c r="AB57" s="256">
        <v>46186</v>
      </c>
      <c r="AD57" s="8">
        <f t="shared" si="15"/>
        <v>2345</v>
      </c>
      <c r="AE57" s="8">
        <f t="shared" si="16"/>
        <v>1104</v>
      </c>
      <c r="AF57" s="8">
        <f t="shared" si="17"/>
        <v>979</v>
      </c>
      <c r="AG57" s="8">
        <f t="shared" si="18"/>
        <v>522</v>
      </c>
      <c r="AH57" s="8">
        <f t="shared" si="19"/>
        <v>1500</v>
      </c>
      <c r="AI57" s="252">
        <f t="shared" si="20"/>
        <v>6450</v>
      </c>
    </row>
    <row r="58" spans="1:35" ht="25.5" x14ac:dyDescent="0.2">
      <c r="A58" s="7" t="s">
        <v>175</v>
      </c>
      <c r="B58" s="7" t="s">
        <v>64</v>
      </c>
      <c r="C58" s="253">
        <v>14356</v>
      </c>
      <c r="D58" s="253">
        <v>1857</v>
      </c>
      <c r="E58" s="253">
        <v>1588</v>
      </c>
      <c r="F58" s="253">
        <v>1084</v>
      </c>
      <c r="G58" s="253">
        <v>4918</v>
      </c>
      <c r="H58" s="251">
        <f t="shared" si="2"/>
        <v>23803</v>
      </c>
      <c r="I58" s="249" t="s">
        <v>3563</v>
      </c>
      <c r="J58" s="8">
        <f t="shared" si="3"/>
        <v>5628</v>
      </c>
      <c r="K58" s="8">
        <f t="shared" si="4"/>
        <v>728</v>
      </c>
      <c r="L58" s="8">
        <f t="shared" si="5"/>
        <v>622</v>
      </c>
      <c r="M58" s="8">
        <f t="shared" si="6"/>
        <v>425</v>
      </c>
      <c r="N58" s="8">
        <f t="shared" si="7"/>
        <v>1928</v>
      </c>
      <c r="O58" s="252">
        <f t="shared" si="8"/>
        <v>9331</v>
      </c>
      <c r="P58" s="8">
        <f t="shared" si="9"/>
        <v>-46094</v>
      </c>
      <c r="Q58" s="8">
        <f t="shared" si="10"/>
        <v>-5961</v>
      </c>
      <c r="R58" s="8">
        <f t="shared" si="11"/>
        <v>-5099</v>
      </c>
      <c r="S58" s="8">
        <f t="shared" si="12"/>
        <v>-3479</v>
      </c>
      <c r="T58" s="8">
        <f t="shared" si="13"/>
        <v>-15791</v>
      </c>
      <c r="U58" s="252">
        <f t="shared" si="14"/>
        <v>-76424</v>
      </c>
      <c r="W58" s="255">
        <v>51722</v>
      </c>
      <c r="X58" s="255">
        <v>6689</v>
      </c>
      <c r="Y58" s="255">
        <v>5721</v>
      </c>
      <c r="Z58" s="255">
        <v>3904</v>
      </c>
      <c r="AA58" s="255">
        <v>17719</v>
      </c>
      <c r="AB58" s="256">
        <v>85755</v>
      </c>
      <c r="AD58" s="8">
        <f t="shared" si="15"/>
        <v>8728</v>
      </c>
      <c r="AE58" s="8">
        <f t="shared" si="16"/>
        <v>1129</v>
      </c>
      <c r="AF58" s="8">
        <f t="shared" si="17"/>
        <v>966</v>
      </c>
      <c r="AG58" s="8">
        <f t="shared" si="18"/>
        <v>659</v>
      </c>
      <c r="AH58" s="8">
        <f t="shared" si="19"/>
        <v>2990</v>
      </c>
      <c r="AI58" s="252">
        <f t="shared" si="20"/>
        <v>14472</v>
      </c>
    </row>
    <row r="59" spans="1:35" ht="25.5" x14ac:dyDescent="0.2">
      <c r="A59" s="7" t="s">
        <v>176</v>
      </c>
      <c r="B59" s="7" t="s">
        <v>65</v>
      </c>
      <c r="C59" s="253">
        <v>5683</v>
      </c>
      <c r="D59" s="253">
        <v>17552</v>
      </c>
      <c r="E59" s="253">
        <v>1276</v>
      </c>
      <c r="F59" s="253">
        <v>1066</v>
      </c>
      <c r="G59" s="253">
        <v>9007</v>
      </c>
      <c r="H59" s="251">
        <f t="shared" si="2"/>
        <v>34584</v>
      </c>
      <c r="I59" s="250" t="s">
        <v>3564</v>
      </c>
      <c r="J59" s="8">
        <f t="shared" si="3"/>
        <v>2807</v>
      </c>
      <c r="K59" s="8">
        <f t="shared" si="4"/>
        <v>8669</v>
      </c>
      <c r="L59" s="8">
        <f t="shared" si="5"/>
        <v>630</v>
      </c>
      <c r="M59" s="8">
        <f t="shared" si="6"/>
        <v>526</v>
      </c>
      <c r="N59" s="8">
        <f t="shared" si="7"/>
        <v>4449</v>
      </c>
      <c r="O59" s="252">
        <f t="shared" si="8"/>
        <v>17081</v>
      </c>
      <c r="P59" s="8">
        <f t="shared" si="9"/>
        <v>-19186</v>
      </c>
      <c r="Q59" s="8">
        <f t="shared" si="10"/>
        <v>-59256</v>
      </c>
      <c r="R59" s="8">
        <f t="shared" si="11"/>
        <v>-4309</v>
      </c>
      <c r="S59" s="8">
        <f t="shared" si="12"/>
        <v>-3599</v>
      </c>
      <c r="T59" s="8">
        <f t="shared" si="13"/>
        <v>-30408</v>
      </c>
      <c r="U59" s="252">
        <f t="shared" si="14"/>
        <v>-116758</v>
      </c>
      <c r="W59" s="255">
        <v>21993</v>
      </c>
      <c r="X59" s="255">
        <v>67925</v>
      </c>
      <c r="Y59" s="255">
        <v>4939</v>
      </c>
      <c r="Z59" s="255">
        <v>4125</v>
      </c>
      <c r="AA59" s="255">
        <v>34857</v>
      </c>
      <c r="AB59" s="256">
        <v>133839</v>
      </c>
      <c r="AD59" s="8">
        <f t="shared" si="15"/>
        <v>2876</v>
      </c>
      <c r="AE59" s="8">
        <f t="shared" si="16"/>
        <v>8883</v>
      </c>
      <c r="AF59" s="8">
        <f t="shared" si="17"/>
        <v>646</v>
      </c>
      <c r="AG59" s="8">
        <f t="shared" si="18"/>
        <v>540</v>
      </c>
      <c r="AH59" s="8">
        <f t="shared" si="19"/>
        <v>4558</v>
      </c>
      <c r="AI59" s="252">
        <f t="shared" si="20"/>
        <v>17503</v>
      </c>
    </row>
    <row r="60" spans="1:35" ht="38.25" x14ac:dyDescent="0.2">
      <c r="A60" s="7" t="s">
        <v>177</v>
      </c>
      <c r="B60" s="7" t="s">
        <v>66</v>
      </c>
      <c r="C60" s="253">
        <v>2070</v>
      </c>
      <c r="D60" s="253">
        <v>2353</v>
      </c>
      <c r="E60" s="253">
        <v>47</v>
      </c>
      <c r="F60" s="253">
        <v>3325</v>
      </c>
      <c r="G60" s="253">
        <v>274</v>
      </c>
      <c r="H60" s="251">
        <f t="shared" si="2"/>
        <v>8069</v>
      </c>
      <c r="I60" s="250" t="s">
        <v>3565</v>
      </c>
      <c r="J60" s="8">
        <f t="shared" si="3"/>
        <v>862</v>
      </c>
      <c r="K60" s="8">
        <f t="shared" si="4"/>
        <v>980</v>
      </c>
      <c r="L60" s="8">
        <f t="shared" si="5"/>
        <v>20</v>
      </c>
      <c r="M60" s="8">
        <f t="shared" si="6"/>
        <v>1385</v>
      </c>
      <c r="N60" s="8">
        <f t="shared" si="7"/>
        <v>114</v>
      </c>
      <c r="O60" s="252">
        <f t="shared" si="8"/>
        <v>3361</v>
      </c>
      <c r="P60" s="8">
        <f t="shared" si="9"/>
        <v>-6646</v>
      </c>
      <c r="Q60" s="8">
        <f t="shared" si="10"/>
        <v>-7552</v>
      </c>
      <c r="R60" s="8">
        <f t="shared" si="11"/>
        <v>-149</v>
      </c>
      <c r="S60" s="8">
        <f t="shared" si="12"/>
        <v>-10675</v>
      </c>
      <c r="T60" s="8">
        <f t="shared" si="13"/>
        <v>-881</v>
      </c>
      <c r="U60" s="252">
        <f t="shared" si="14"/>
        <v>-25903</v>
      </c>
      <c r="W60" s="255">
        <v>7508</v>
      </c>
      <c r="X60" s="255">
        <v>8532</v>
      </c>
      <c r="Y60" s="257">
        <v>169</v>
      </c>
      <c r="Z60" s="255">
        <v>12060</v>
      </c>
      <c r="AA60" s="257">
        <v>995</v>
      </c>
      <c r="AB60" s="256">
        <v>29264</v>
      </c>
      <c r="AD60" s="8">
        <f t="shared" si="15"/>
        <v>1208</v>
      </c>
      <c r="AE60" s="8">
        <f t="shared" si="16"/>
        <v>1373</v>
      </c>
      <c r="AF60" s="8">
        <f t="shared" si="17"/>
        <v>27</v>
      </c>
      <c r="AG60" s="8">
        <f t="shared" si="18"/>
        <v>1940</v>
      </c>
      <c r="AH60" s="8">
        <f t="shared" si="19"/>
        <v>160</v>
      </c>
      <c r="AI60" s="252">
        <f t="shared" si="20"/>
        <v>4708</v>
      </c>
    </row>
    <row r="61" spans="1:35" ht="38.25" x14ac:dyDescent="0.2">
      <c r="A61" s="7" t="s">
        <v>178</v>
      </c>
      <c r="B61" s="7" t="s">
        <v>67</v>
      </c>
      <c r="C61" s="253">
        <v>22</v>
      </c>
      <c r="D61" s="253">
        <v>29</v>
      </c>
      <c r="E61" s="253">
        <v>60</v>
      </c>
      <c r="F61" s="253">
        <v>3756</v>
      </c>
      <c r="G61" s="253">
        <v>2788</v>
      </c>
      <c r="H61" s="251">
        <f t="shared" si="2"/>
        <v>6655</v>
      </c>
      <c r="I61" s="250" t="s">
        <v>3566</v>
      </c>
      <c r="J61" s="8">
        <f t="shared" si="3"/>
        <v>7</v>
      </c>
      <c r="K61" s="8">
        <f t="shared" si="4"/>
        <v>9</v>
      </c>
      <c r="L61" s="8">
        <f t="shared" si="5"/>
        <v>18</v>
      </c>
      <c r="M61" s="8">
        <f t="shared" si="6"/>
        <v>1152</v>
      </c>
      <c r="N61" s="8">
        <f t="shared" si="7"/>
        <v>855</v>
      </c>
      <c r="O61" s="252">
        <f t="shared" si="8"/>
        <v>2041</v>
      </c>
      <c r="P61" s="8">
        <f t="shared" si="9"/>
        <v>-54</v>
      </c>
      <c r="Q61" s="8">
        <f t="shared" si="10"/>
        <v>-70</v>
      </c>
      <c r="R61" s="8">
        <f t="shared" si="11"/>
        <v>-148</v>
      </c>
      <c r="S61" s="8">
        <f t="shared" si="12"/>
        <v>-9204</v>
      </c>
      <c r="T61" s="8">
        <f t="shared" si="13"/>
        <v>-6834</v>
      </c>
      <c r="U61" s="252">
        <f t="shared" si="14"/>
        <v>-16310</v>
      </c>
      <c r="W61" s="257">
        <v>61</v>
      </c>
      <c r="X61" s="257">
        <v>79</v>
      </c>
      <c r="Y61" s="257">
        <v>166</v>
      </c>
      <c r="Z61" s="255">
        <v>10356</v>
      </c>
      <c r="AA61" s="255">
        <v>7689</v>
      </c>
      <c r="AB61" s="256">
        <v>18351</v>
      </c>
      <c r="AD61" s="8">
        <f t="shared" si="15"/>
        <v>15</v>
      </c>
      <c r="AE61" s="8">
        <f t="shared" si="16"/>
        <v>20</v>
      </c>
      <c r="AF61" s="8">
        <f t="shared" si="17"/>
        <v>42</v>
      </c>
      <c r="AG61" s="8">
        <f t="shared" si="18"/>
        <v>2604</v>
      </c>
      <c r="AH61" s="8">
        <f t="shared" si="19"/>
        <v>1933</v>
      </c>
      <c r="AI61" s="252">
        <f t="shared" si="20"/>
        <v>4614</v>
      </c>
    </row>
    <row r="62" spans="1:35" ht="25.5" x14ac:dyDescent="0.2">
      <c r="A62" s="7" t="s">
        <v>179</v>
      </c>
      <c r="B62" s="7" t="s">
        <v>68</v>
      </c>
      <c r="C62" s="253">
        <v>255</v>
      </c>
      <c r="D62" s="253">
        <v>75</v>
      </c>
      <c r="E62" s="253">
        <v>34</v>
      </c>
      <c r="F62" s="253">
        <v>25</v>
      </c>
      <c r="G62" s="253">
        <v>75</v>
      </c>
      <c r="H62" s="251">
        <f t="shared" si="2"/>
        <v>464</v>
      </c>
      <c r="I62" s="250" t="s">
        <v>3567</v>
      </c>
      <c r="J62" s="8">
        <f t="shared" si="3"/>
        <v>96</v>
      </c>
      <c r="K62" s="8">
        <f t="shared" si="4"/>
        <v>28</v>
      </c>
      <c r="L62" s="8">
        <f t="shared" si="5"/>
        <v>13</v>
      </c>
      <c r="M62" s="8">
        <f t="shared" si="6"/>
        <v>9</v>
      </c>
      <c r="N62" s="8">
        <f t="shared" si="7"/>
        <v>28</v>
      </c>
      <c r="O62" s="252">
        <f t="shared" si="8"/>
        <v>174</v>
      </c>
      <c r="P62" s="8">
        <f t="shared" si="9"/>
        <v>-866</v>
      </c>
      <c r="Q62" s="8">
        <f t="shared" si="10"/>
        <v>-252</v>
      </c>
      <c r="R62" s="8">
        <f t="shared" si="11"/>
        <v>-114</v>
      </c>
      <c r="S62" s="8">
        <f t="shared" si="12"/>
        <v>-86</v>
      </c>
      <c r="T62" s="8">
        <f t="shared" si="13"/>
        <v>-252</v>
      </c>
      <c r="U62" s="252">
        <f t="shared" si="14"/>
        <v>-1570</v>
      </c>
      <c r="W62" s="257">
        <v>962</v>
      </c>
      <c r="X62" s="257">
        <v>280</v>
      </c>
      <c r="Y62" s="257">
        <v>127</v>
      </c>
      <c r="Z62" s="257">
        <v>95</v>
      </c>
      <c r="AA62" s="257">
        <v>280</v>
      </c>
      <c r="AB62" s="256">
        <v>1744</v>
      </c>
      <c r="AD62" s="8">
        <f t="shared" si="15"/>
        <v>159</v>
      </c>
      <c r="AE62" s="8">
        <f t="shared" si="16"/>
        <v>47</v>
      </c>
      <c r="AF62" s="8">
        <f t="shared" si="17"/>
        <v>21</v>
      </c>
      <c r="AG62" s="8">
        <f t="shared" si="18"/>
        <v>16</v>
      </c>
      <c r="AH62" s="8">
        <f t="shared" si="19"/>
        <v>47</v>
      </c>
      <c r="AI62" s="252">
        <f t="shared" si="20"/>
        <v>290</v>
      </c>
    </row>
    <row r="63" spans="1:35" ht="25.5" x14ac:dyDescent="0.2">
      <c r="A63" s="7" t="s">
        <v>180</v>
      </c>
      <c r="B63" s="7" t="s">
        <v>69</v>
      </c>
      <c r="C63" s="253">
        <v>1031</v>
      </c>
      <c r="D63" s="253">
        <v>1287</v>
      </c>
      <c r="E63" s="253">
        <v>704</v>
      </c>
      <c r="F63" s="253">
        <v>247</v>
      </c>
      <c r="G63" s="253">
        <v>2843</v>
      </c>
      <c r="H63" s="251">
        <f t="shared" si="2"/>
        <v>6112</v>
      </c>
      <c r="I63" s="250" t="s">
        <v>3568</v>
      </c>
      <c r="J63" s="8">
        <f t="shared" si="3"/>
        <v>397</v>
      </c>
      <c r="K63" s="8">
        <f t="shared" si="4"/>
        <v>496</v>
      </c>
      <c r="L63" s="8">
        <f t="shared" si="5"/>
        <v>271</v>
      </c>
      <c r="M63" s="8">
        <f t="shared" si="6"/>
        <v>95</v>
      </c>
      <c r="N63" s="8">
        <f t="shared" si="7"/>
        <v>1096</v>
      </c>
      <c r="O63" s="252">
        <f t="shared" si="8"/>
        <v>2355</v>
      </c>
      <c r="P63" s="8">
        <f t="shared" si="9"/>
        <v>-3578</v>
      </c>
      <c r="Q63" s="8">
        <f t="shared" si="10"/>
        <v>-4468</v>
      </c>
      <c r="R63" s="8">
        <f t="shared" si="11"/>
        <v>-2444</v>
      </c>
      <c r="S63" s="8">
        <f t="shared" si="12"/>
        <v>-857</v>
      </c>
      <c r="T63" s="8">
        <f t="shared" si="13"/>
        <v>-9873</v>
      </c>
      <c r="U63" s="252">
        <f t="shared" si="14"/>
        <v>-21220</v>
      </c>
      <c r="W63" s="255">
        <v>3975</v>
      </c>
      <c r="X63" s="255">
        <v>4964</v>
      </c>
      <c r="Y63" s="255">
        <v>2715</v>
      </c>
      <c r="Z63" s="257">
        <v>952</v>
      </c>
      <c r="AA63" s="255">
        <v>10969</v>
      </c>
      <c r="AB63" s="256">
        <v>23575</v>
      </c>
      <c r="AD63" s="8">
        <f t="shared" si="15"/>
        <v>634</v>
      </c>
      <c r="AE63" s="8">
        <f t="shared" si="16"/>
        <v>791</v>
      </c>
      <c r="AF63" s="8">
        <f t="shared" si="17"/>
        <v>433</v>
      </c>
      <c r="AG63" s="8">
        <f t="shared" si="18"/>
        <v>152</v>
      </c>
      <c r="AH63" s="8">
        <f t="shared" si="19"/>
        <v>1747</v>
      </c>
      <c r="AI63" s="252">
        <f t="shared" si="20"/>
        <v>3757</v>
      </c>
    </row>
    <row r="64" spans="1:35" ht="38.25" x14ac:dyDescent="0.2">
      <c r="A64" s="7" t="s">
        <v>181</v>
      </c>
      <c r="B64" s="7" t="s">
        <v>70</v>
      </c>
      <c r="C64" s="253">
        <v>1595</v>
      </c>
      <c r="D64" s="253">
        <v>414</v>
      </c>
      <c r="E64" s="253">
        <v>190</v>
      </c>
      <c r="F64" s="253">
        <v>124</v>
      </c>
      <c r="G64" s="253">
        <v>482</v>
      </c>
      <c r="H64" s="251">
        <f t="shared" si="2"/>
        <v>2805</v>
      </c>
      <c r="I64" s="250" t="s">
        <v>3569</v>
      </c>
      <c r="J64" s="8">
        <f t="shared" si="3"/>
        <v>498</v>
      </c>
      <c r="K64" s="8">
        <f t="shared" si="4"/>
        <v>129</v>
      </c>
      <c r="L64" s="8">
        <f t="shared" si="5"/>
        <v>59</v>
      </c>
      <c r="M64" s="8">
        <f t="shared" si="6"/>
        <v>39</v>
      </c>
      <c r="N64" s="8">
        <f t="shared" si="7"/>
        <v>150</v>
      </c>
      <c r="O64" s="252">
        <f t="shared" si="8"/>
        <v>875</v>
      </c>
      <c r="P64" s="8">
        <f t="shared" si="9"/>
        <v>-4402</v>
      </c>
      <c r="Q64" s="8">
        <f t="shared" si="10"/>
        <v>-1141</v>
      </c>
      <c r="R64" s="8">
        <f t="shared" si="11"/>
        <v>-523</v>
      </c>
      <c r="S64" s="8">
        <f t="shared" si="12"/>
        <v>-341</v>
      </c>
      <c r="T64" s="8">
        <f t="shared" si="13"/>
        <v>-1331</v>
      </c>
      <c r="U64" s="252">
        <f t="shared" si="14"/>
        <v>-7738</v>
      </c>
      <c r="W64" s="255">
        <v>4900</v>
      </c>
      <c r="X64" s="255">
        <v>1270</v>
      </c>
      <c r="Y64" s="257">
        <v>582</v>
      </c>
      <c r="Z64" s="257">
        <v>380</v>
      </c>
      <c r="AA64" s="255">
        <v>1481</v>
      </c>
      <c r="AB64" s="256">
        <v>8613</v>
      </c>
      <c r="AD64" s="8">
        <f t="shared" si="15"/>
        <v>1097</v>
      </c>
      <c r="AE64" s="8">
        <f t="shared" si="16"/>
        <v>285</v>
      </c>
      <c r="AF64" s="8">
        <f t="shared" si="17"/>
        <v>131</v>
      </c>
      <c r="AG64" s="8">
        <f t="shared" si="18"/>
        <v>85</v>
      </c>
      <c r="AH64" s="8">
        <f t="shared" si="19"/>
        <v>332</v>
      </c>
      <c r="AI64" s="252">
        <f t="shared" si="20"/>
        <v>1930</v>
      </c>
    </row>
    <row r="65" spans="1:35" ht="14.25" x14ac:dyDescent="0.2">
      <c r="A65" s="7" t="s">
        <v>182</v>
      </c>
      <c r="B65" s="7" t="s">
        <v>71</v>
      </c>
      <c r="C65" s="253">
        <v>87</v>
      </c>
      <c r="D65" s="253">
        <v>18</v>
      </c>
      <c r="E65" s="253">
        <v>12</v>
      </c>
      <c r="F65" s="253">
        <v>14</v>
      </c>
      <c r="G65" s="253">
        <v>20</v>
      </c>
      <c r="H65" s="251">
        <f t="shared" si="2"/>
        <v>151</v>
      </c>
      <c r="I65" s="250" t="s">
        <v>3570</v>
      </c>
      <c r="J65" s="8">
        <f t="shared" si="3"/>
        <v>31</v>
      </c>
      <c r="K65" s="8">
        <f t="shared" si="4"/>
        <v>6</v>
      </c>
      <c r="L65" s="8">
        <f t="shared" si="5"/>
        <v>4</v>
      </c>
      <c r="M65" s="8">
        <f t="shared" si="6"/>
        <v>5</v>
      </c>
      <c r="N65" s="8">
        <f t="shared" si="7"/>
        <v>7</v>
      </c>
      <c r="O65" s="252">
        <f t="shared" si="8"/>
        <v>53</v>
      </c>
      <c r="P65" s="8">
        <f t="shared" si="9"/>
        <v>-283</v>
      </c>
      <c r="Q65" s="8">
        <f t="shared" si="10"/>
        <v>-58</v>
      </c>
      <c r="R65" s="8">
        <f t="shared" si="11"/>
        <v>-41</v>
      </c>
      <c r="S65" s="8">
        <f t="shared" si="12"/>
        <v>-46</v>
      </c>
      <c r="T65" s="8">
        <f t="shared" si="13"/>
        <v>-64</v>
      </c>
      <c r="U65" s="252">
        <f t="shared" si="14"/>
        <v>-492</v>
      </c>
      <c r="W65" s="257">
        <v>314</v>
      </c>
      <c r="X65" s="257">
        <v>64</v>
      </c>
      <c r="Y65" s="257">
        <v>45</v>
      </c>
      <c r="Z65" s="257">
        <v>51</v>
      </c>
      <c r="AA65" s="257">
        <v>71</v>
      </c>
      <c r="AB65" s="258">
        <v>545</v>
      </c>
      <c r="AD65" s="8">
        <f t="shared" si="15"/>
        <v>56</v>
      </c>
      <c r="AE65" s="8">
        <f t="shared" si="16"/>
        <v>12</v>
      </c>
      <c r="AF65" s="8">
        <f t="shared" si="17"/>
        <v>8</v>
      </c>
      <c r="AG65" s="8">
        <f t="shared" si="18"/>
        <v>9</v>
      </c>
      <c r="AH65" s="8">
        <f t="shared" si="19"/>
        <v>13</v>
      </c>
      <c r="AI65" s="252">
        <f t="shared" si="20"/>
        <v>98</v>
      </c>
    </row>
    <row r="66" spans="1:35" s="10" customFormat="1" ht="15" x14ac:dyDescent="0.2">
      <c r="A66" s="543"/>
      <c r="B66" s="543"/>
      <c r="C66" s="254">
        <f>SUM(C5:C65)</f>
        <v>1049169</v>
      </c>
      <c r="D66" s="254">
        <f t="shared" ref="D66:H66" si="21">SUM(D5:D65)</f>
        <v>718709</v>
      </c>
      <c r="E66" s="254">
        <f t="shared" si="21"/>
        <v>319800</v>
      </c>
      <c r="F66" s="254">
        <f t="shared" si="21"/>
        <v>365560</v>
      </c>
      <c r="G66" s="254">
        <f t="shared" si="21"/>
        <v>767399</v>
      </c>
      <c r="H66" s="251">
        <f t="shared" si="21"/>
        <v>3220637</v>
      </c>
      <c r="I66" s="289">
        <f>O66/H66*100</f>
        <v>55.2</v>
      </c>
      <c r="J66" s="9">
        <f>SUM(J5:J65)</f>
        <v>613464</v>
      </c>
      <c r="K66" s="9">
        <f>SUM(K5:K65)</f>
        <v>401436</v>
      </c>
      <c r="L66" s="9">
        <f>SUM(L5:L65)</f>
        <v>178215</v>
      </c>
      <c r="M66" s="9">
        <f>SUM(M5:M65)</f>
        <v>183900</v>
      </c>
      <c r="N66" s="9">
        <f>SUM(N5:N65)</f>
        <v>401106</v>
      </c>
      <c r="O66" s="252">
        <f t="shared" si="8"/>
        <v>1778121</v>
      </c>
      <c r="P66" s="9">
        <f>SUM(P5:P65)</f>
        <v>-4887012</v>
      </c>
      <c r="Q66" s="9">
        <f>SUM(Q5:Q65)</f>
        <v>-2994862</v>
      </c>
      <c r="R66" s="9">
        <f>SUM(R5:R65)</f>
        <v>-1347102</v>
      </c>
      <c r="S66" s="9">
        <f>SUM(S5:S65)</f>
        <v>-1456011</v>
      </c>
      <c r="T66" s="9">
        <f>SUM(T5:T65)</f>
        <v>-3143076</v>
      </c>
      <c r="U66" s="252">
        <f t="shared" si="14"/>
        <v>-13828063</v>
      </c>
      <c r="W66" s="259">
        <v>5500476</v>
      </c>
      <c r="X66" s="259">
        <v>3396298</v>
      </c>
      <c r="Y66" s="259">
        <v>1525317</v>
      </c>
      <c r="Z66" s="259">
        <v>1639911</v>
      </c>
      <c r="AA66" s="259">
        <v>3544182</v>
      </c>
      <c r="AB66" s="256">
        <v>15606184</v>
      </c>
      <c r="AD66" s="9">
        <f>SUM(AD5:AD65)</f>
        <v>435705</v>
      </c>
      <c r="AE66" s="9">
        <f>SUM(AE5:AE65)</f>
        <v>317273</v>
      </c>
      <c r="AF66" s="9">
        <f>SUM(AF5:AF65)</f>
        <v>141585</v>
      </c>
      <c r="AG66" s="9">
        <f>SUM(AG5:AG65)</f>
        <v>181660</v>
      </c>
      <c r="AH66" s="9">
        <f>SUM(AH5:AH65)</f>
        <v>366293</v>
      </c>
      <c r="AI66" s="252">
        <f t="shared" si="20"/>
        <v>1442516</v>
      </c>
    </row>
    <row r="81" spans="15:15" x14ac:dyDescent="0.2">
      <c r="O81" s="11">
        <f>H66-O66</f>
        <v>1442516</v>
      </c>
    </row>
  </sheetData>
  <autoFilter ref="A4:AJ66"/>
  <mergeCells count="16">
    <mergeCell ref="A66:B66"/>
    <mergeCell ref="R1:U1"/>
    <mergeCell ref="A2:O2"/>
    <mergeCell ref="A3:A4"/>
    <mergeCell ref="B3:B4"/>
    <mergeCell ref="C3:G3"/>
    <mergeCell ref="H3:H4"/>
    <mergeCell ref="I3:I4"/>
    <mergeCell ref="J3:N3"/>
    <mergeCell ref="O3:O4"/>
    <mergeCell ref="AD3:AH3"/>
    <mergeCell ref="AI3:AI4"/>
    <mergeCell ref="P3:T3"/>
    <mergeCell ref="U3:U4"/>
    <mergeCell ref="W3:AA3"/>
    <mergeCell ref="AB3:AB4"/>
  </mergeCells>
  <pageMargins left="0.7" right="0.7" top="0.75" bottom="0.75" header="0.3" footer="0.3"/>
  <pageSetup paperSize="9" scale="58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="110" zoomScaleNormal="10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7" sqref="O7"/>
    </sheetView>
  </sheetViews>
  <sheetFormatPr defaultColWidth="9.33203125" defaultRowHeight="15" x14ac:dyDescent="0.25"/>
  <cols>
    <col min="1" max="1" width="12.33203125" style="102" customWidth="1"/>
    <col min="2" max="2" width="27.6640625" style="139" customWidth="1"/>
    <col min="3" max="3" width="19.6640625" style="102" customWidth="1"/>
    <col min="4" max="4" width="18.33203125" style="102" customWidth="1"/>
    <col min="5" max="5" width="13.33203125" style="102" customWidth="1"/>
    <col min="6" max="6" width="17.1640625" style="102" customWidth="1"/>
    <col min="7" max="7" width="15.5" style="102" customWidth="1"/>
    <col min="8" max="8" width="20.6640625" style="102" customWidth="1"/>
    <col min="9" max="9" width="18.5" style="102" customWidth="1"/>
    <col min="10" max="10" width="15.83203125" style="99" customWidth="1"/>
    <col min="11" max="11" width="16.33203125" style="84" customWidth="1"/>
    <col min="12" max="12" width="16.1640625" style="84" customWidth="1"/>
    <col min="13" max="13" width="9.33203125" style="125" customWidth="1"/>
    <col min="14" max="16384" width="9.33203125" style="30"/>
  </cols>
  <sheetData>
    <row r="1" spans="1:13" s="83" customFormat="1" ht="48.75" customHeight="1" x14ac:dyDescent="0.25">
      <c r="B1" s="116"/>
      <c r="I1" s="393" t="s">
        <v>3436</v>
      </c>
      <c r="J1" s="393"/>
      <c r="K1" s="393"/>
      <c r="L1" s="393"/>
    </row>
    <row r="2" spans="1:13" s="140" customFormat="1" ht="18" x14ac:dyDescent="0.2">
      <c r="A2" s="496" t="s">
        <v>1827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</row>
    <row r="3" spans="1:13" s="83" customFormat="1" ht="12" x14ac:dyDescent="0.2">
      <c r="B3" s="116"/>
      <c r="J3" s="82"/>
    </row>
    <row r="4" spans="1:13" s="155" customFormat="1" ht="103.5" customHeight="1" x14ac:dyDescent="0.2">
      <c r="A4" s="497" t="s">
        <v>114</v>
      </c>
      <c r="B4" s="170"/>
      <c r="C4" s="158" t="s">
        <v>1200</v>
      </c>
      <c r="D4" s="158" t="s">
        <v>1055</v>
      </c>
      <c r="E4" s="158" t="s">
        <v>1828</v>
      </c>
      <c r="F4" s="158" t="s">
        <v>1829</v>
      </c>
      <c r="G4" s="158" t="s">
        <v>533</v>
      </c>
      <c r="H4" s="158" t="s">
        <v>1830</v>
      </c>
      <c r="I4" s="158" t="s">
        <v>1831</v>
      </c>
      <c r="J4" s="500" t="s">
        <v>1832</v>
      </c>
      <c r="K4" s="497" t="s">
        <v>1833</v>
      </c>
      <c r="L4" s="552" t="s">
        <v>1834</v>
      </c>
    </row>
    <row r="5" spans="1:13" s="155" customFormat="1" ht="11.25" x14ac:dyDescent="0.2">
      <c r="A5" s="498"/>
      <c r="B5" s="170" t="s">
        <v>1835</v>
      </c>
      <c r="C5" s="158" t="s">
        <v>1836</v>
      </c>
      <c r="D5" s="158" t="s">
        <v>304</v>
      </c>
      <c r="E5" s="158" t="s">
        <v>304</v>
      </c>
      <c r="F5" s="158" t="s">
        <v>304</v>
      </c>
      <c r="G5" s="158" t="s">
        <v>304</v>
      </c>
      <c r="H5" s="158" t="s">
        <v>1836</v>
      </c>
      <c r="I5" s="158" t="s">
        <v>336</v>
      </c>
      <c r="J5" s="501"/>
      <c r="K5" s="498"/>
      <c r="L5" s="553"/>
    </row>
    <row r="6" spans="1:13" s="155" customFormat="1" ht="22.5" x14ac:dyDescent="0.2">
      <c r="A6" s="499"/>
      <c r="B6" s="171" t="s">
        <v>287</v>
      </c>
      <c r="C6" s="154" t="s">
        <v>1837</v>
      </c>
      <c r="D6" s="154" t="s">
        <v>1837</v>
      </c>
      <c r="E6" s="154" t="s">
        <v>1837</v>
      </c>
      <c r="F6" s="154" t="s">
        <v>1837</v>
      </c>
      <c r="G6" s="154" t="s">
        <v>1837</v>
      </c>
      <c r="H6" s="154" t="s">
        <v>1837</v>
      </c>
      <c r="I6" s="154" t="s">
        <v>1837</v>
      </c>
      <c r="J6" s="502"/>
      <c r="K6" s="499"/>
      <c r="L6" s="554"/>
    </row>
    <row r="7" spans="1:13" s="83" customFormat="1" ht="26.25" x14ac:dyDescent="0.25">
      <c r="A7" s="109" t="s">
        <v>122</v>
      </c>
      <c r="B7" s="109" t="s">
        <v>11</v>
      </c>
      <c r="C7" s="141" t="s">
        <v>529</v>
      </c>
      <c r="D7" s="141" t="s">
        <v>315</v>
      </c>
      <c r="E7" s="141" t="s">
        <v>653</v>
      </c>
      <c r="F7" s="141" t="s">
        <v>653</v>
      </c>
      <c r="G7" s="141" t="s">
        <v>315</v>
      </c>
      <c r="H7" s="141" t="s">
        <v>315</v>
      </c>
      <c r="I7" s="141" t="s">
        <v>312</v>
      </c>
      <c r="J7" s="146">
        <v>12.6</v>
      </c>
      <c r="K7" s="142">
        <v>28</v>
      </c>
      <c r="L7" s="167">
        <v>45</v>
      </c>
      <c r="M7" s="111"/>
    </row>
    <row r="8" spans="1:13" s="83" customFormat="1" ht="26.25" x14ac:dyDescent="0.25">
      <c r="A8" s="109" t="s">
        <v>123</v>
      </c>
      <c r="B8" s="109" t="s">
        <v>12</v>
      </c>
      <c r="C8" s="141" t="s">
        <v>1226</v>
      </c>
      <c r="D8" s="141" t="s">
        <v>315</v>
      </c>
      <c r="E8" s="141" t="s">
        <v>653</v>
      </c>
      <c r="F8" s="141" t="s">
        <v>659</v>
      </c>
      <c r="G8" s="141" t="s">
        <v>315</v>
      </c>
      <c r="H8" s="141" t="s">
        <v>315</v>
      </c>
      <c r="I8" s="141" t="s">
        <v>315</v>
      </c>
      <c r="J8" s="148">
        <v>12.17</v>
      </c>
      <c r="K8" s="143">
        <v>27.75</v>
      </c>
      <c r="L8" s="167">
        <v>43.87</v>
      </c>
      <c r="M8" s="111"/>
    </row>
    <row r="9" spans="1:13" s="83" customFormat="1" ht="26.25" x14ac:dyDescent="0.25">
      <c r="A9" s="109" t="s">
        <v>124</v>
      </c>
      <c r="B9" s="109" t="s">
        <v>13</v>
      </c>
      <c r="C9" s="141" t="s">
        <v>1231</v>
      </c>
      <c r="D9" s="141" t="s">
        <v>315</v>
      </c>
      <c r="E9" s="141" t="s">
        <v>653</v>
      </c>
      <c r="F9" s="141" t="s">
        <v>653</v>
      </c>
      <c r="G9" s="141" t="s">
        <v>351</v>
      </c>
      <c r="H9" s="141" t="s">
        <v>315</v>
      </c>
      <c r="I9" s="141" t="s">
        <v>324</v>
      </c>
      <c r="J9" s="148">
        <v>13.06</v>
      </c>
      <c r="K9" s="142">
        <v>28</v>
      </c>
      <c r="L9" s="167">
        <v>46.64</v>
      </c>
      <c r="M9" s="111"/>
    </row>
    <row r="10" spans="1:13" s="83" customFormat="1" ht="26.25" x14ac:dyDescent="0.25">
      <c r="A10" s="109" t="s">
        <v>125</v>
      </c>
      <c r="B10" s="109" t="s">
        <v>14</v>
      </c>
      <c r="C10" s="141" t="s">
        <v>1239</v>
      </c>
      <c r="D10" s="141" t="s">
        <v>315</v>
      </c>
      <c r="E10" s="141" t="s">
        <v>653</v>
      </c>
      <c r="F10" s="141" t="s">
        <v>653</v>
      </c>
      <c r="G10" s="141" t="s">
        <v>416</v>
      </c>
      <c r="H10" s="141" t="s">
        <v>315</v>
      </c>
      <c r="I10" s="141" t="s">
        <v>335</v>
      </c>
      <c r="J10" s="148">
        <v>15.83</v>
      </c>
      <c r="K10" s="143">
        <v>27.23</v>
      </c>
      <c r="L10" s="167">
        <v>58.16</v>
      </c>
      <c r="M10" s="111"/>
    </row>
    <row r="11" spans="1:13" s="83" customFormat="1" ht="26.25" x14ac:dyDescent="0.25">
      <c r="A11" s="109" t="s">
        <v>126</v>
      </c>
      <c r="B11" s="109" t="s">
        <v>15</v>
      </c>
      <c r="C11" s="141" t="s">
        <v>579</v>
      </c>
      <c r="D11" s="141" t="s">
        <v>315</v>
      </c>
      <c r="E11" s="141" t="s">
        <v>653</v>
      </c>
      <c r="F11" s="141" t="s">
        <v>678</v>
      </c>
      <c r="G11" s="141" t="s">
        <v>444</v>
      </c>
      <c r="H11" s="141" t="s">
        <v>315</v>
      </c>
      <c r="I11" s="141" t="s">
        <v>344</v>
      </c>
      <c r="J11" s="148">
        <v>13.48</v>
      </c>
      <c r="K11" s="143">
        <v>21.47</v>
      </c>
      <c r="L11" s="167">
        <v>62.77</v>
      </c>
      <c r="M11" s="111"/>
    </row>
    <row r="12" spans="1:13" s="83" customFormat="1" ht="26.25" x14ac:dyDescent="0.25">
      <c r="A12" s="109" t="s">
        <v>127</v>
      </c>
      <c r="B12" s="109" t="s">
        <v>16</v>
      </c>
      <c r="C12" s="141" t="s">
        <v>1258</v>
      </c>
      <c r="D12" s="141" t="s">
        <v>315</v>
      </c>
      <c r="E12" s="141" t="s">
        <v>653</v>
      </c>
      <c r="F12" s="141" t="s">
        <v>688</v>
      </c>
      <c r="G12" s="141" t="s">
        <v>559</v>
      </c>
      <c r="H12" s="141" t="s">
        <v>315</v>
      </c>
      <c r="I12" s="141" t="s">
        <v>351</v>
      </c>
      <c r="J12" s="148">
        <v>13.88</v>
      </c>
      <c r="K12" s="142">
        <v>24</v>
      </c>
      <c r="L12" s="167">
        <v>57.85</v>
      </c>
      <c r="M12" s="111"/>
    </row>
    <row r="13" spans="1:13" s="83" customFormat="1" x14ac:dyDescent="0.25">
      <c r="A13" s="109" t="s">
        <v>128</v>
      </c>
      <c r="B13" s="109" t="s">
        <v>17</v>
      </c>
      <c r="C13" s="141" t="s">
        <v>437</v>
      </c>
      <c r="D13" s="141" t="s">
        <v>315</v>
      </c>
      <c r="E13" s="141" t="s">
        <v>653</v>
      </c>
      <c r="F13" s="141" t="s">
        <v>653</v>
      </c>
      <c r="G13" s="141" t="s">
        <v>562</v>
      </c>
      <c r="H13" s="141" t="s">
        <v>315</v>
      </c>
      <c r="I13" s="141" t="s">
        <v>315</v>
      </c>
      <c r="J13" s="148">
        <v>12.28</v>
      </c>
      <c r="K13" s="143">
        <v>12.97</v>
      </c>
      <c r="L13" s="167">
        <v>94.69</v>
      </c>
      <c r="M13" s="111"/>
    </row>
    <row r="14" spans="1:13" s="83" customFormat="1" ht="26.25" x14ac:dyDescent="0.25">
      <c r="A14" s="109" t="s">
        <v>129</v>
      </c>
      <c r="B14" s="109" t="s">
        <v>18</v>
      </c>
      <c r="C14" s="141" t="s">
        <v>1276</v>
      </c>
      <c r="D14" s="141" t="s">
        <v>315</v>
      </c>
      <c r="E14" s="141" t="s">
        <v>653</v>
      </c>
      <c r="F14" s="141" t="s">
        <v>653</v>
      </c>
      <c r="G14" s="141" t="s">
        <v>567</v>
      </c>
      <c r="H14" s="141" t="s">
        <v>529</v>
      </c>
      <c r="I14" s="141" t="s">
        <v>361</v>
      </c>
      <c r="J14" s="148">
        <v>15.42</v>
      </c>
      <c r="K14" s="143">
        <v>25.46</v>
      </c>
      <c r="L14" s="167">
        <v>60.59</v>
      </c>
      <c r="M14" s="111"/>
    </row>
    <row r="15" spans="1:13" s="83" customFormat="1" x14ac:dyDescent="0.25">
      <c r="A15" s="109" t="s">
        <v>130</v>
      </c>
      <c r="B15" s="109" t="s">
        <v>19</v>
      </c>
      <c r="C15" s="141" t="s">
        <v>1286</v>
      </c>
      <c r="D15" s="141" t="s">
        <v>315</v>
      </c>
      <c r="E15" s="141" t="s">
        <v>1838</v>
      </c>
      <c r="F15" s="141" t="s">
        <v>653</v>
      </c>
      <c r="G15" s="141" t="s">
        <v>315</v>
      </c>
      <c r="H15" s="141" t="s">
        <v>315</v>
      </c>
      <c r="I15" s="141" t="s">
        <v>367</v>
      </c>
      <c r="J15" s="148">
        <v>11.74</v>
      </c>
      <c r="K15" s="144">
        <v>25.1</v>
      </c>
      <c r="L15" s="167">
        <v>46.79</v>
      </c>
      <c r="M15" s="111"/>
    </row>
    <row r="16" spans="1:13" s="83" customFormat="1" x14ac:dyDescent="0.25">
      <c r="A16" s="109" t="s">
        <v>131</v>
      </c>
      <c r="B16" s="109" t="s">
        <v>20</v>
      </c>
      <c r="C16" s="141" t="s">
        <v>465</v>
      </c>
      <c r="D16" s="141" t="s">
        <v>315</v>
      </c>
      <c r="E16" s="141" t="s">
        <v>1839</v>
      </c>
      <c r="F16" s="141" t="s">
        <v>653</v>
      </c>
      <c r="G16" s="141" t="s">
        <v>315</v>
      </c>
      <c r="H16" s="141" t="s">
        <v>315</v>
      </c>
      <c r="I16" s="141" t="s">
        <v>375</v>
      </c>
      <c r="J16" s="148">
        <v>10.07</v>
      </c>
      <c r="K16" s="142">
        <v>28</v>
      </c>
      <c r="L16" s="167">
        <v>35.96</v>
      </c>
      <c r="M16" s="111"/>
    </row>
    <row r="17" spans="1:13" s="83" customFormat="1" x14ac:dyDescent="0.25">
      <c r="A17" s="109" t="s">
        <v>132</v>
      </c>
      <c r="B17" s="109" t="s">
        <v>21</v>
      </c>
      <c r="C17" s="141" t="s">
        <v>570</v>
      </c>
      <c r="D17" s="141" t="s">
        <v>315</v>
      </c>
      <c r="E17" s="141" t="s">
        <v>678</v>
      </c>
      <c r="F17" s="141" t="s">
        <v>653</v>
      </c>
      <c r="G17" s="141" t="s">
        <v>570</v>
      </c>
      <c r="H17" s="141" t="s">
        <v>315</v>
      </c>
      <c r="I17" s="141" t="s">
        <v>380</v>
      </c>
      <c r="J17" s="146">
        <v>14.2</v>
      </c>
      <c r="K17" s="142">
        <v>28</v>
      </c>
      <c r="L17" s="168">
        <v>50.7</v>
      </c>
      <c r="M17" s="111"/>
    </row>
    <row r="18" spans="1:13" s="83" customFormat="1" x14ac:dyDescent="0.25">
      <c r="A18" s="109" t="s">
        <v>133</v>
      </c>
      <c r="B18" s="109" t="s">
        <v>22</v>
      </c>
      <c r="C18" s="141" t="s">
        <v>1299</v>
      </c>
      <c r="D18" s="141" t="s">
        <v>315</v>
      </c>
      <c r="E18" s="141" t="s">
        <v>891</v>
      </c>
      <c r="F18" s="141" t="s">
        <v>653</v>
      </c>
      <c r="G18" s="141" t="s">
        <v>572</v>
      </c>
      <c r="H18" s="141" t="s">
        <v>315</v>
      </c>
      <c r="I18" s="141" t="s">
        <v>386</v>
      </c>
      <c r="J18" s="148">
        <v>12.88</v>
      </c>
      <c r="K18" s="142">
        <v>28</v>
      </c>
      <c r="L18" s="167">
        <v>46.01</v>
      </c>
      <c r="M18" s="111"/>
    </row>
    <row r="19" spans="1:13" s="83" customFormat="1" x14ac:dyDescent="0.25">
      <c r="A19" s="109" t="s">
        <v>134</v>
      </c>
      <c r="B19" s="109" t="s">
        <v>23</v>
      </c>
      <c r="C19" s="141" t="s">
        <v>1308</v>
      </c>
      <c r="D19" s="141" t="s">
        <v>315</v>
      </c>
      <c r="E19" s="141" t="s">
        <v>1840</v>
      </c>
      <c r="F19" s="141" t="s">
        <v>653</v>
      </c>
      <c r="G19" s="141" t="s">
        <v>315</v>
      </c>
      <c r="H19" s="141" t="s">
        <v>315</v>
      </c>
      <c r="I19" s="141" t="s">
        <v>315</v>
      </c>
      <c r="J19" s="148">
        <v>9.2799999999999994</v>
      </c>
      <c r="K19" s="143">
        <v>12.72</v>
      </c>
      <c r="L19" s="166">
        <v>73</v>
      </c>
      <c r="M19" s="111"/>
    </row>
    <row r="20" spans="1:13" s="83" customFormat="1" ht="51.75" x14ac:dyDescent="0.25">
      <c r="A20" s="109" t="s">
        <v>135</v>
      </c>
      <c r="B20" s="109" t="s">
        <v>24</v>
      </c>
      <c r="C20" s="141" t="s">
        <v>1313</v>
      </c>
      <c r="D20" s="141" t="s">
        <v>315</v>
      </c>
      <c r="E20" s="141" t="s">
        <v>876</v>
      </c>
      <c r="F20" s="141" t="s">
        <v>653</v>
      </c>
      <c r="G20" s="141" t="s">
        <v>398</v>
      </c>
      <c r="H20" s="141" t="s">
        <v>315</v>
      </c>
      <c r="I20" s="141" t="s">
        <v>380</v>
      </c>
      <c r="J20" s="148">
        <v>14.77</v>
      </c>
      <c r="K20" s="142">
        <v>28</v>
      </c>
      <c r="L20" s="167">
        <v>52.76</v>
      </c>
      <c r="M20" s="111"/>
    </row>
    <row r="21" spans="1:13" s="83" customFormat="1" ht="26.25" x14ac:dyDescent="0.25">
      <c r="A21" s="109" t="s">
        <v>136</v>
      </c>
      <c r="B21" s="109" t="s">
        <v>25</v>
      </c>
      <c r="C21" s="141" t="s">
        <v>1323</v>
      </c>
      <c r="D21" s="141" t="s">
        <v>315</v>
      </c>
      <c r="E21" s="141" t="s">
        <v>1841</v>
      </c>
      <c r="F21" s="141" t="s">
        <v>735</v>
      </c>
      <c r="G21" s="141" t="s">
        <v>315</v>
      </c>
      <c r="H21" s="141" t="s">
        <v>315</v>
      </c>
      <c r="I21" s="141" t="s">
        <v>315</v>
      </c>
      <c r="J21" s="148">
        <v>10.39</v>
      </c>
      <c r="K21" s="143">
        <v>12.64</v>
      </c>
      <c r="L21" s="167">
        <v>82.19</v>
      </c>
      <c r="M21" s="111"/>
    </row>
    <row r="22" spans="1:13" s="83" customFormat="1" x14ac:dyDescent="0.25">
      <c r="A22" s="109" t="s">
        <v>137</v>
      </c>
      <c r="B22" s="109" t="s">
        <v>26</v>
      </c>
      <c r="C22" s="141" t="s">
        <v>1239</v>
      </c>
      <c r="D22" s="141" t="s">
        <v>315</v>
      </c>
      <c r="E22" s="141" t="s">
        <v>1842</v>
      </c>
      <c r="F22" s="141" t="s">
        <v>745</v>
      </c>
      <c r="G22" s="141" t="s">
        <v>579</v>
      </c>
      <c r="H22" s="141" t="s">
        <v>315</v>
      </c>
      <c r="I22" s="141" t="s">
        <v>398</v>
      </c>
      <c r="J22" s="148">
        <v>13.18</v>
      </c>
      <c r="K22" s="143">
        <v>24.92</v>
      </c>
      <c r="L22" s="167">
        <v>52.91</v>
      </c>
      <c r="M22" s="111"/>
    </row>
    <row r="23" spans="1:13" s="83" customFormat="1" x14ac:dyDescent="0.25">
      <c r="A23" s="109" t="s">
        <v>138</v>
      </c>
      <c r="B23" s="109" t="s">
        <v>27</v>
      </c>
      <c r="C23" s="141" t="s">
        <v>632</v>
      </c>
      <c r="D23" s="141" t="s">
        <v>315</v>
      </c>
      <c r="E23" s="141" t="s">
        <v>1843</v>
      </c>
      <c r="F23" s="141" t="s">
        <v>653</v>
      </c>
      <c r="G23" s="141" t="s">
        <v>315</v>
      </c>
      <c r="H23" s="141" t="s">
        <v>315</v>
      </c>
      <c r="I23" s="141" t="s">
        <v>403</v>
      </c>
      <c r="J23" s="148">
        <v>12.32</v>
      </c>
      <c r="K23" s="143">
        <v>24.48</v>
      </c>
      <c r="L23" s="167">
        <v>50.34</v>
      </c>
      <c r="M23" s="111"/>
    </row>
    <row r="24" spans="1:13" s="83" customFormat="1" x14ac:dyDescent="0.25">
      <c r="A24" s="109" t="s">
        <v>139</v>
      </c>
      <c r="B24" s="109" t="s">
        <v>28</v>
      </c>
      <c r="C24" s="141" t="s">
        <v>416</v>
      </c>
      <c r="D24" s="141" t="s">
        <v>315</v>
      </c>
      <c r="E24" s="141" t="s">
        <v>678</v>
      </c>
      <c r="F24" s="141" t="s">
        <v>653</v>
      </c>
      <c r="G24" s="141" t="s">
        <v>315</v>
      </c>
      <c r="H24" s="141" t="s">
        <v>315</v>
      </c>
      <c r="I24" s="141" t="s">
        <v>405</v>
      </c>
      <c r="J24" s="148">
        <v>11.16</v>
      </c>
      <c r="K24" s="143">
        <v>24.61</v>
      </c>
      <c r="L24" s="167">
        <v>45.35</v>
      </c>
      <c r="M24" s="111"/>
    </row>
    <row r="25" spans="1:13" s="83" customFormat="1" ht="51.75" x14ac:dyDescent="0.25">
      <c r="A25" s="109" t="s">
        <v>140</v>
      </c>
      <c r="B25" s="109" t="s">
        <v>29</v>
      </c>
      <c r="C25" s="141" t="s">
        <v>509</v>
      </c>
      <c r="D25" s="141" t="s">
        <v>315</v>
      </c>
      <c r="E25" s="141" t="s">
        <v>1844</v>
      </c>
      <c r="F25" s="141" t="s">
        <v>653</v>
      </c>
      <c r="G25" s="141" t="s">
        <v>315</v>
      </c>
      <c r="H25" s="141" t="s">
        <v>315</v>
      </c>
      <c r="I25" s="141" t="s">
        <v>413</v>
      </c>
      <c r="J25" s="148">
        <v>11.67</v>
      </c>
      <c r="K25" s="144">
        <v>24.2</v>
      </c>
      <c r="L25" s="167">
        <v>48.23</v>
      </c>
      <c r="M25" s="111"/>
    </row>
    <row r="26" spans="1:13" s="83" customFormat="1" x14ac:dyDescent="0.25">
      <c r="A26" s="109" t="s">
        <v>141</v>
      </c>
      <c r="B26" s="109" t="s">
        <v>30</v>
      </c>
      <c r="C26" s="141" t="s">
        <v>599</v>
      </c>
      <c r="D26" s="141" t="s">
        <v>315</v>
      </c>
      <c r="E26" s="141" t="s">
        <v>1845</v>
      </c>
      <c r="F26" s="141" t="s">
        <v>776</v>
      </c>
      <c r="G26" s="141" t="s">
        <v>585</v>
      </c>
      <c r="H26" s="141" t="s">
        <v>315</v>
      </c>
      <c r="I26" s="141" t="s">
        <v>416</v>
      </c>
      <c r="J26" s="146">
        <v>11.1</v>
      </c>
      <c r="K26" s="143">
        <v>24.28</v>
      </c>
      <c r="L26" s="167">
        <v>45.71</v>
      </c>
      <c r="M26" s="111"/>
    </row>
    <row r="27" spans="1:13" s="83" customFormat="1" x14ac:dyDescent="0.25">
      <c r="A27" s="109" t="s">
        <v>142</v>
      </c>
      <c r="B27" s="109" t="s">
        <v>31</v>
      </c>
      <c r="C27" s="141" t="s">
        <v>447</v>
      </c>
      <c r="D27" s="141" t="s">
        <v>315</v>
      </c>
      <c r="E27" s="141" t="s">
        <v>1846</v>
      </c>
      <c r="F27" s="141" t="s">
        <v>784</v>
      </c>
      <c r="G27" s="141" t="s">
        <v>587</v>
      </c>
      <c r="H27" s="141" t="s">
        <v>315</v>
      </c>
      <c r="I27" s="141" t="s">
        <v>418</v>
      </c>
      <c r="J27" s="148">
        <v>13.11</v>
      </c>
      <c r="K27" s="143">
        <v>24.82</v>
      </c>
      <c r="L27" s="167">
        <v>52.83</v>
      </c>
      <c r="M27" s="111"/>
    </row>
    <row r="28" spans="1:13" s="83" customFormat="1" x14ac:dyDescent="0.25">
      <c r="A28" s="109" t="s">
        <v>143</v>
      </c>
      <c r="B28" s="109" t="s">
        <v>32</v>
      </c>
      <c r="C28" s="141" t="s">
        <v>1380</v>
      </c>
      <c r="D28" s="141" t="s">
        <v>315</v>
      </c>
      <c r="E28" s="141" t="s">
        <v>970</v>
      </c>
      <c r="F28" s="141" t="s">
        <v>794</v>
      </c>
      <c r="G28" s="141" t="s">
        <v>315</v>
      </c>
      <c r="H28" s="141" t="s">
        <v>315</v>
      </c>
      <c r="I28" s="141" t="s">
        <v>421</v>
      </c>
      <c r="J28" s="148">
        <v>10.130000000000001</v>
      </c>
      <c r="K28" s="143">
        <v>23.94</v>
      </c>
      <c r="L28" s="167">
        <v>42.32</v>
      </c>
      <c r="M28" s="111"/>
    </row>
    <row r="29" spans="1:13" s="83" customFormat="1" x14ac:dyDescent="0.25">
      <c r="A29" s="109" t="s">
        <v>144</v>
      </c>
      <c r="B29" s="109" t="s">
        <v>33</v>
      </c>
      <c r="C29" s="141" t="s">
        <v>1388</v>
      </c>
      <c r="D29" s="141" t="s">
        <v>315</v>
      </c>
      <c r="E29" s="141" t="s">
        <v>653</v>
      </c>
      <c r="F29" s="141" t="s">
        <v>653</v>
      </c>
      <c r="G29" s="141" t="s">
        <v>315</v>
      </c>
      <c r="H29" s="141" t="s">
        <v>315</v>
      </c>
      <c r="I29" s="141" t="s">
        <v>423</v>
      </c>
      <c r="J29" s="148">
        <v>12.24</v>
      </c>
      <c r="K29" s="143">
        <v>24.96</v>
      </c>
      <c r="L29" s="167">
        <v>49.02</v>
      </c>
      <c r="M29" s="111"/>
    </row>
    <row r="30" spans="1:13" s="83" customFormat="1" x14ac:dyDescent="0.25">
      <c r="A30" s="109" t="s">
        <v>145</v>
      </c>
      <c r="B30" s="109" t="s">
        <v>34</v>
      </c>
      <c r="C30" s="141" t="s">
        <v>1398</v>
      </c>
      <c r="D30" s="141" t="s">
        <v>315</v>
      </c>
      <c r="E30" s="141" t="s">
        <v>653</v>
      </c>
      <c r="F30" s="141" t="s">
        <v>653</v>
      </c>
      <c r="G30" s="141" t="s">
        <v>591</v>
      </c>
      <c r="H30" s="141" t="s">
        <v>315</v>
      </c>
      <c r="I30" s="141" t="s">
        <v>426</v>
      </c>
      <c r="J30" s="148">
        <v>13.41</v>
      </c>
      <c r="K30" s="143">
        <v>25.19</v>
      </c>
      <c r="L30" s="167">
        <v>53.23</v>
      </c>
      <c r="M30" s="111"/>
    </row>
    <row r="31" spans="1:13" s="83" customFormat="1" x14ac:dyDescent="0.25">
      <c r="A31" s="109" t="s">
        <v>146</v>
      </c>
      <c r="B31" s="109" t="s">
        <v>35</v>
      </c>
      <c r="C31" s="141" t="s">
        <v>1409</v>
      </c>
      <c r="D31" s="141" t="s">
        <v>315</v>
      </c>
      <c r="E31" s="141" t="s">
        <v>1847</v>
      </c>
      <c r="F31" s="141" t="s">
        <v>814</v>
      </c>
      <c r="G31" s="141" t="s">
        <v>398</v>
      </c>
      <c r="H31" s="141" t="s">
        <v>315</v>
      </c>
      <c r="I31" s="141" t="s">
        <v>428</v>
      </c>
      <c r="J31" s="148">
        <v>10.43</v>
      </c>
      <c r="K31" s="143">
        <v>24.88</v>
      </c>
      <c r="L31" s="168">
        <v>41.9</v>
      </c>
      <c r="M31" s="111"/>
    </row>
    <row r="32" spans="1:13" s="83" customFormat="1" x14ac:dyDescent="0.25">
      <c r="A32" s="109" t="s">
        <v>147</v>
      </c>
      <c r="B32" s="109" t="s">
        <v>36</v>
      </c>
      <c r="C32" s="141" t="s">
        <v>1418</v>
      </c>
      <c r="D32" s="141" t="s">
        <v>315</v>
      </c>
      <c r="E32" s="141" t="s">
        <v>653</v>
      </c>
      <c r="F32" s="141" t="s">
        <v>653</v>
      </c>
      <c r="G32" s="141" t="s">
        <v>596</v>
      </c>
      <c r="H32" s="141" t="s">
        <v>315</v>
      </c>
      <c r="I32" s="141" t="s">
        <v>418</v>
      </c>
      <c r="J32" s="148">
        <v>12.82</v>
      </c>
      <c r="K32" s="143">
        <v>24.53</v>
      </c>
      <c r="L32" s="167">
        <v>52.27</v>
      </c>
      <c r="M32" s="111"/>
    </row>
    <row r="33" spans="1:13" s="83" customFormat="1" x14ac:dyDescent="0.25">
      <c r="A33" s="109" t="s">
        <v>148</v>
      </c>
      <c r="B33" s="109" t="s">
        <v>37</v>
      </c>
      <c r="C33" s="141" t="s">
        <v>1427</v>
      </c>
      <c r="D33" s="141" t="s">
        <v>315</v>
      </c>
      <c r="E33" s="141" t="s">
        <v>653</v>
      </c>
      <c r="F33" s="141" t="s">
        <v>830</v>
      </c>
      <c r="G33" s="141" t="s">
        <v>599</v>
      </c>
      <c r="H33" s="141" t="s">
        <v>315</v>
      </c>
      <c r="I33" s="141" t="s">
        <v>435</v>
      </c>
      <c r="J33" s="148">
        <v>13.39</v>
      </c>
      <c r="K33" s="143">
        <v>24.98</v>
      </c>
      <c r="L33" s="167">
        <v>53.59</v>
      </c>
      <c r="M33" s="111"/>
    </row>
    <row r="34" spans="1:13" s="83" customFormat="1" x14ac:dyDescent="0.25">
      <c r="A34" s="109" t="s">
        <v>149</v>
      </c>
      <c r="B34" s="109" t="s">
        <v>38</v>
      </c>
      <c r="C34" s="141" t="s">
        <v>1437</v>
      </c>
      <c r="D34" s="141" t="s">
        <v>1131</v>
      </c>
      <c r="E34" s="141" t="s">
        <v>653</v>
      </c>
      <c r="F34" s="141" t="s">
        <v>839</v>
      </c>
      <c r="G34" s="141" t="s">
        <v>601</v>
      </c>
      <c r="H34" s="141" t="s">
        <v>315</v>
      </c>
      <c r="I34" s="141" t="s">
        <v>315</v>
      </c>
      <c r="J34" s="148">
        <v>15.89</v>
      </c>
      <c r="K34" s="143">
        <v>24.79</v>
      </c>
      <c r="L34" s="167">
        <v>64.08</v>
      </c>
      <c r="M34" s="111"/>
    </row>
    <row r="35" spans="1:13" s="83" customFormat="1" x14ac:dyDescent="0.25">
      <c r="A35" s="109" t="s">
        <v>150</v>
      </c>
      <c r="B35" s="109" t="s">
        <v>39</v>
      </c>
      <c r="C35" s="141" t="s">
        <v>1448</v>
      </c>
      <c r="D35" s="141" t="s">
        <v>315</v>
      </c>
      <c r="E35" s="141" t="s">
        <v>653</v>
      </c>
      <c r="F35" s="141" t="s">
        <v>849</v>
      </c>
      <c r="G35" s="141" t="s">
        <v>604</v>
      </c>
      <c r="H35" s="141" t="s">
        <v>315</v>
      </c>
      <c r="I35" s="141" t="s">
        <v>437</v>
      </c>
      <c r="J35" s="148">
        <v>12.82</v>
      </c>
      <c r="K35" s="144">
        <v>24.5</v>
      </c>
      <c r="L35" s="167">
        <v>52.32</v>
      </c>
      <c r="M35" s="111"/>
    </row>
    <row r="36" spans="1:13" s="83" customFormat="1" x14ac:dyDescent="0.25">
      <c r="A36" s="109" t="s">
        <v>151</v>
      </c>
      <c r="B36" s="109" t="s">
        <v>40</v>
      </c>
      <c r="C36" s="141" t="s">
        <v>1456</v>
      </c>
      <c r="D36" s="141" t="s">
        <v>315</v>
      </c>
      <c r="E36" s="141" t="s">
        <v>898</v>
      </c>
      <c r="F36" s="141" t="s">
        <v>859</v>
      </c>
      <c r="G36" s="141" t="s">
        <v>315</v>
      </c>
      <c r="H36" s="141" t="s">
        <v>315</v>
      </c>
      <c r="I36" s="141" t="s">
        <v>439</v>
      </c>
      <c r="J36" s="148">
        <v>11.21</v>
      </c>
      <c r="K36" s="143">
        <v>24.78</v>
      </c>
      <c r="L36" s="167">
        <v>45.24</v>
      </c>
      <c r="M36" s="111"/>
    </row>
    <row r="37" spans="1:13" s="83" customFormat="1" ht="26.25" x14ac:dyDescent="0.25">
      <c r="A37" s="109" t="s">
        <v>152</v>
      </c>
      <c r="B37" s="109" t="s">
        <v>41</v>
      </c>
      <c r="C37" s="141" t="s">
        <v>500</v>
      </c>
      <c r="D37" s="141" t="s">
        <v>315</v>
      </c>
      <c r="E37" s="141" t="s">
        <v>653</v>
      </c>
      <c r="F37" s="141" t="s">
        <v>867</v>
      </c>
      <c r="G37" s="141" t="s">
        <v>315</v>
      </c>
      <c r="H37" s="141" t="s">
        <v>315</v>
      </c>
      <c r="I37" s="141" t="s">
        <v>444</v>
      </c>
      <c r="J37" s="148">
        <v>12.73</v>
      </c>
      <c r="K37" s="143">
        <v>24.67</v>
      </c>
      <c r="L37" s="167">
        <v>51.61</v>
      </c>
      <c r="M37" s="111"/>
    </row>
    <row r="38" spans="1:13" s="83" customFormat="1" x14ac:dyDescent="0.25">
      <c r="A38" s="109" t="s">
        <v>153</v>
      </c>
      <c r="B38" s="109" t="s">
        <v>42</v>
      </c>
      <c r="C38" s="141" t="s">
        <v>1239</v>
      </c>
      <c r="D38" s="141" t="s">
        <v>315</v>
      </c>
      <c r="E38" s="141" t="s">
        <v>1848</v>
      </c>
      <c r="F38" s="141" t="s">
        <v>876</v>
      </c>
      <c r="G38" s="141" t="s">
        <v>608</v>
      </c>
      <c r="H38" s="141" t="s">
        <v>315</v>
      </c>
      <c r="I38" s="141" t="s">
        <v>447</v>
      </c>
      <c r="J38" s="148">
        <v>14.29</v>
      </c>
      <c r="K38" s="143">
        <v>24.64</v>
      </c>
      <c r="L38" s="166">
        <v>58</v>
      </c>
      <c r="M38" s="111"/>
    </row>
    <row r="39" spans="1:13" s="83" customFormat="1" x14ac:dyDescent="0.25">
      <c r="A39" s="109" t="s">
        <v>154</v>
      </c>
      <c r="B39" s="109" t="s">
        <v>43</v>
      </c>
      <c r="C39" s="141" t="s">
        <v>1286</v>
      </c>
      <c r="D39" s="141" t="s">
        <v>315</v>
      </c>
      <c r="E39" s="141" t="s">
        <v>993</v>
      </c>
      <c r="F39" s="141" t="s">
        <v>784</v>
      </c>
      <c r="G39" s="141" t="s">
        <v>315</v>
      </c>
      <c r="H39" s="141" t="s">
        <v>315</v>
      </c>
      <c r="I39" s="141" t="s">
        <v>449</v>
      </c>
      <c r="J39" s="148">
        <v>12.35</v>
      </c>
      <c r="K39" s="143">
        <v>25.07</v>
      </c>
      <c r="L39" s="167">
        <v>49.25</v>
      </c>
      <c r="M39" s="111"/>
    </row>
    <row r="40" spans="1:13" s="83" customFormat="1" x14ac:dyDescent="0.25">
      <c r="A40" s="109" t="s">
        <v>155</v>
      </c>
      <c r="B40" s="109" t="s">
        <v>44</v>
      </c>
      <c r="C40" s="141" t="s">
        <v>1489</v>
      </c>
      <c r="D40" s="141" t="s">
        <v>375</v>
      </c>
      <c r="E40" s="141" t="s">
        <v>653</v>
      </c>
      <c r="F40" s="141" t="s">
        <v>891</v>
      </c>
      <c r="G40" s="141" t="s">
        <v>315</v>
      </c>
      <c r="H40" s="141" t="s">
        <v>315</v>
      </c>
      <c r="I40" s="141" t="s">
        <v>454</v>
      </c>
      <c r="J40" s="148">
        <v>12.37</v>
      </c>
      <c r="K40" s="143">
        <v>24.99</v>
      </c>
      <c r="L40" s="167">
        <v>49.48</v>
      </c>
      <c r="M40" s="111"/>
    </row>
    <row r="41" spans="1:13" s="83" customFormat="1" x14ac:dyDescent="0.25">
      <c r="A41" s="109" t="s">
        <v>156</v>
      </c>
      <c r="B41" s="109" t="s">
        <v>45</v>
      </c>
      <c r="C41" s="141" t="s">
        <v>375</v>
      </c>
      <c r="D41" s="141" t="s">
        <v>315</v>
      </c>
      <c r="E41" s="141" t="s">
        <v>653</v>
      </c>
      <c r="F41" s="141" t="s">
        <v>898</v>
      </c>
      <c r="G41" s="141" t="s">
        <v>315</v>
      </c>
      <c r="H41" s="141" t="s">
        <v>315</v>
      </c>
      <c r="I41" s="141" t="s">
        <v>459</v>
      </c>
      <c r="J41" s="146">
        <v>11.5</v>
      </c>
      <c r="K41" s="143">
        <v>24.39</v>
      </c>
      <c r="L41" s="167">
        <v>47.14</v>
      </c>
      <c r="M41" s="111"/>
    </row>
    <row r="42" spans="1:13" s="83" customFormat="1" x14ac:dyDescent="0.25">
      <c r="A42" s="109" t="s">
        <v>157</v>
      </c>
      <c r="B42" s="109" t="s">
        <v>46</v>
      </c>
      <c r="C42" s="141" t="s">
        <v>1508</v>
      </c>
      <c r="D42" s="141" t="s">
        <v>315</v>
      </c>
      <c r="E42" s="141" t="s">
        <v>653</v>
      </c>
      <c r="F42" s="141" t="s">
        <v>867</v>
      </c>
      <c r="G42" s="141" t="s">
        <v>315</v>
      </c>
      <c r="H42" s="141" t="s">
        <v>315</v>
      </c>
      <c r="I42" s="141" t="s">
        <v>462</v>
      </c>
      <c r="J42" s="148">
        <v>9.94</v>
      </c>
      <c r="K42" s="143">
        <v>24.54</v>
      </c>
      <c r="L42" s="167">
        <v>40.520000000000003</v>
      </c>
      <c r="M42" s="111"/>
    </row>
    <row r="43" spans="1:13" s="83" customFormat="1" x14ac:dyDescent="0.25">
      <c r="A43" s="109" t="s">
        <v>158</v>
      </c>
      <c r="B43" s="109" t="s">
        <v>47</v>
      </c>
      <c r="C43" s="141" t="s">
        <v>1516</v>
      </c>
      <c r="D43" s="141" t="s">
        <v>315</v>
      </c>
      <c r="E43" s="141" t="s">
        <v>653</v>
      </c>
      <c r="F43" s="141" t="s">
        <v>911</v>
      </c>
      <c r="G43" s="141" t="s">
        <v>315</v>
      </c>
      <c r="H43" s="141" t="s">
        <v>315</v>
      </c>
      <c r="I43" s="141" t="s">
        <v>465</v>
      </c>
      <c r="J43" s="148">
        <v>10.029999999999999</v>
      </c>
      <c r="K43" s="143">
        <v>24.62</v>
      </c>
      <c r="L43" s="167">
        <v>40.729999999999997</v>
      </c>
      <c r="M43" s="111"/>
    </row>
    <row r="44" spans="1:13" s="83" customFormat="1" x14ac:dyDescent="0.25">
      <c r="A44" s="109" t="s">
        <v>159</v>
      </c>
      <c r="B44" s="109" t="s">
        <v>48</v>
      </c>
      <c r="C44" s="141" t="s">
        <v>1525</v>
      </c>
      <c r="D44" s="141" t="s">
        <v>315</v>
      </c>
      <c r="E44" s="141" t="s">
        <v>1849</v>
      </c>
      <c r="F44" s="141" t="s">
        <v>653</v>
      </c>
      <c r="G44" s="141" t="s">
        <v>610</v>
      </c>
      <c r="H44" s="141" t="s">
        <v>315</v>
      </c>
      <c r="I44" s="141" t="s">
        <v>470</v>
      </c>
      <c r="J44" s="148">
        <v>14.65</v>
      </c>
      <c r="K44" s="144">
        <v>24.2</v>
      </c>
      <c r="L44" s="167">
        <v>60.52</v>
      </c>
      <c r="M44" s="111"/>
    </row>
    <row r="45" spans="1:13" s="83" customFormat="1" x14ac:dyDescent="0.25">
      <c r="A45" s="109" t="s">
        <v>160</v>
      </c>
      <c r="B45" s="109" t="s">
        <v>49</v>
      </c>
      <c r="C45" s="141" t="s">
        <v>1239</v>
      </c>
      <c r="D45" s="141" t="s">
        <v>315</v>
      </c>
      <c r="E45" s="141" t="s">
        <v>784</v>
      </c>
      <c r="F45" s="141" t="s">
        <v>653</v>
      </c>
      <c r="G45" s="141" t="s">
        <v>612</v>
      </c>
      <c r="H45" s="141" t="s">
        <v>315</v>
      </c>
      <c r="I45" s="141" t="s">
        <v>472</v>
      </c>
      <c r="J45" s="148">
        <v>14.06</v>
      </c>
      <c r="K45" s="143">
        <v>24.19</v>
      </c>
      <c r="L45" s="167">
        <v>58.14</v>
      </c>
      <c r="M45" s="111"/>
    </row>
    <row r="46" spans="1:13" s="83" customFormat="1" x14ac:dyDescent="0.25">
      <c r="A46" s="109" t="s">
        <v>161</v>
      </c>
      <c r="B46" s="109" t="s">
        <v>50</v>
      </c>
      <c r="C46" s="141" t="s">
        <v>629</v>
      </c>
      <c r="D46" s="141" t="s">
        <v>315</v>
      </c>
      <c r="E46" s="141" t="s">
        <v>1850</v>
      </c>
      <c r="F46" s="141" t="s">
        <v>928</v>
      </c>
      <c r="G46" s="141" t="s">
        <v>315</v>
      </c>
      <c r="H46" s="141" t="s">
        <v>315</v>
      </c>
      <c r="I46" s="141" t="s">
        <v>474</v>
      </c>
      <c r="J46" s="148">
        <v>8.89</v>
      </c>
      <c r="K46" s="143">
        <v>24.79</v>
      </c>
      <c r="L46" s="167">
        <v>35.85</v>
      </c>
      <c r="M46" s="111"/>
    </row>
    <row r="47" spans="1:13" s="83" customFormat="1" x14ac:dyDescent="0.25">
      <c r="A47" s="109" t="s">
        <v>162</v>
      </c>
      <c r="B47" s="109" t="s">
        <v>51</v>
      </c>
      <c r="C47" s="141" t="s">
        <v>1308</v>
      </c>
      <c r="D47" s="141" t="s">
        <v>315</v>
      </c>
      <c r="E47" s="141" t="s">
        <v>1851</v>
      </c>
      <c r="F47" s="141" t="s">
        <v>933</v>
      </c>
      <c r="G47" s="141" t="s">
        <v>315</v>
      </c>
      <c r="H47" s="141" t="s">
        <v>315</v>
      </c>
      <c r="I47" s="141" t="s">
        <v>476</v>
      </c>
      <c r="J47" s="148">
        <v>5.99</v>
      </c>
      <c r="K47" s="143">
        <v>25.46</v>
      </c>
      <c r="L47" s="167">
        <v>23.52</v>
      </c>
      <c r="M47" s="111"/>
    </row>
    <row r="48" spans="1:13" s="83" customFormat="1" x14ac:dyDescent="0.25">
      <c r="A48" s="109" t="s">
        <v>163</v>
      </c>
      <c r="B48" s="109" t="s">
        <v>52</v>
      </c>
      <c r="C48" s="141" t="s">
        <v>498</v>
      </c>
      <c r="D48" s="141" t="s">
        <v>315</v>
      </c>
      <c r="E48" s="141" t="s">
        <v>653</v>
      </c>
      <c r="F48" s="141" t="s">
        <v>941</v>
      </c>
      <c r="G48" s="141" t="s">
        <v>315</v>
      </c>
      <c r="H48" s="141" t="s">
        <v>315</v>
      </c>
      <c r="I48" s="141" t="s">
        <v>405</v>
      </c>
      <c r="J48" s="148">
        <v>10.06</v>
      </c>
      <c r="K48" s="143">
        <v>24.22</v>
      </c>
      <c r="L48" s="167">
        <v>41.55</v>
      </c>
      <c r="M48" s="111"/>
    </row>
    <row r="49" spans="1:13" s="83" customFormat="1" x14ac:dyDescent="0.25">
      <c r="A49" s="109" t="s">
        <v>164</v>
      </c>
      <c r="B49" s="109" t="s">
        <v>53</v>
      </c>
      <c r="C49" s="141" t="s">
        <v>1569</v>
      </c>
      <c r="D49" s="141" t="s">
        <v>315</v>
      </c>
      <c r="E49" s="141" t="s">
        <v>1852</v>
      </c>
      <c r="F49" s="141" t="s">
        <v>949</v>
      </c>
      <c r="G49" s="141" t="s">
        <v>616</v>
      </c>
      <c r="H49" s="141" t="s">
        <v>315</v>
      </c>
      <c r="I49" s="141" t="s">
        <v>485</v>
      </c>
      <c r="J49" s="148">
        <v>12.32</v>
      </c>
      <c r="K49" s="143">
        <v>24.44</v>
      </c>
      <c r="L49" s="167">
        <v>50.42</v>
      </c>
      <c r="M49" s="111"/>
    </row>
    <row r="50" spans="1:13" s="83" customFormat="1" x14ac:dyDescent="0.25">
      <c r="A50" s="109" t="s">
        <v>165</v>
      </c>
      <c r="B50" s="109" t="s">
        <v>54</v>
      </c>
      <c r="C50" s="141" t="s">
        <v>1437</v>
      </c>
      <c r="D50" s="141" t="s">
        <v>315</v>
      </c>
      <c r="E50" s="141" t="s">
        <v>1853</v>
      </c>
      <c r="F50" s="141" t="s">
        <v>653</v>
      </c>
      <c r="G50" s="141" t="s">
        <v>315</v>
      </c>
      <c r="H50" s="141" t="s">
        <v>315</v>
      </c>
      <c r="I50" s="141" t="s">
        <v>487</v>
      </c>
      <c r="J50" s="148">
        <v>11.87</v>
      </c>
      <c r="K50" s="143">
        <v>24.82</v>
      </c>
      <c r="L50" s="167">
        <v>47.83</v>
      </c>
      <c r="M50" s="111"/>
    </row>
    <row r="51" spans="1:13" s="83" customFormat="1" x14ac:dyDescent="0.25">
      <c r="A51" s="109" t="s">
        <v>166</v>
      </c>
      <c r="B51" s="109" t="s">
        <v>55</v>
      </c>
      <c r="C51" s="141" t="s">
        <v>1313</v>
      </c>
      <c r="D51" s="141" t="s">
        <v>315</v>
      </c>
      <c r="E51" s="141" t="s">
        <v>653</v>
      </c>
      <c r="F51" s="141" t="s">
        <v>653</v>
      </c>
      <c r="G51" s="141" t="s">
        <v>315</v>
      </c>
      <c r="H51" s="141" t="s">
        <v>315</v>
      </c>
      <c r="I51" s="141" t="s">
        <v>489</v>
      </c>
      <c r="J51" s="148">
        <v>11.61</v>
      </c>
      <c r="K51" s="144">
        <v>25.5</v>
      </c>
      <c r="L51" s="167">
        <v>45.52</v>
      </c>
      <c r="M51" s="111"/>
    </row>
    <row r="52" spans="1:13" s="83" customFormat="1" x14ac:dyDescent="0.25">
      <c r="A52" s="109" t="s">
        <v>167</v>
      </c>
      <c r="B52" s="109" t="s">
        <v>56</v>
      </c>
      <c r="C52" s="141" t="s">
        <v>1597</v>
      </c>
      <c r="D52" s="141" t="s">
        <v>315</v>
      </c>
      <c r="E52" s="141" t="s">
        <v>1854</v>
      </c>
      <c r="F52" s="141" t="s">
        <v>970</v>
      </c>
      <c r="G52" s="141" t="s">
        <v>620</v>
      </c>
      <c r="H52" s="141" t="s">
        <v>315</v>
      </c>
      <c r="I52" s="141" t="s">
        <v>494</v>
      </c>
      <c r="J52" s="148">
        <v>10.35</v>
      </c>
      <c r="K52" s="142">
        <v>24</v>
      </c>
      <c r="L52" s="167">
        <v>43.11</v>
      </c>
      <c r="M52" s="111"/>
    </row>
    <row r="53" spans="1:13" s="83" customFormat="1" x14ac:dyDescent="0.25">
      <c r="A53" s="109" t="s">
        <v>168</v>
      </c>
      <c r="B53" s="109" t="s">
        <v>57</v>
      </c>
      <c r="C53" s="141" t="s">
        <v>814</v>
      </c>
      <c r="D53" s="141" t="s">
        <v>315</v>
      </c>
      <c r="E53" s="141" t="s">
        <v>1054</v>
      </c>
      <c r="F53" s="141" t="s">
        <v>653</v>
      </c>
      <c r="G53" s="141" t="s">
        <v>624</v>
      </c>
      <c r="H53" s="141" t="s">
        <v>315</v>
      </c>
      <c r="I53" s="141" t="s">
        <v>498</v>
      </c>
      <c r="J53" s="148">
        <v>13.01</v>
      </c>
      <c r="K53" s="143">
        <v>24.53</v>
      </c>
      <c r="L53" s="167">
        <v>53.04</v>
      </c>
      <c r="M53" s="111"/>
    </row>
    <row r="54" spans="1:13" s="83" customFormat="1" x14ac:dyDescent="0.25">
      <c r="A54" s="109" t="s">
        <v>169</v>
      </c>
      <c r="B54" s="109" t="s">
        <v>58</v>
      </c>
      <c r="C54" s="141" t="s">
        <v>1615</v>
      </c>
      <c r="D54" s="141" t="s">
        <v>315</v>
      </c>
      <c r="E54" s="141" t="s">
        <v>653</v>
      </c>
      <c r="F54" s="141" t="s">
        <v>984</v>
      </c>
      <c r="G54" s="141" t="s">
        <v>315</v>
      </c>
      <c r="H54" s="141" t="s">
        <v>315</v>
      </c>
      <c r="I54" s="141" t="s">
        <v>500</v>
      </c>
      <c r="J54" s="148">
        <v>13.16</v>
      </c>
      <c r="K54" s="143">
        <v>24.45</v>
      </c>
      <c r="L54" s="167">
        <v>53.82</v>
      </c>
      <c r="M54" s="111"/>
    </row>
    <row r="55" spans="1:13" s="83" customFormat="1" x14ac:dyDescent="0.25">
      <c r="A55" s="109" t="s">
        <v>170</v>
      </c>
      <c r="B55" s="109" t="s">
        <v>59</v>
      </c>
      <c r="C55" s="141" t="s">
        <v>529</v>
      </c>
      <c r="D55" s="141" t="s">
        <v>315</v>
      </c>
      <c r="E55" s="141" t="s">
        <v>653</v>
      </c>
      <c r="F55" s="141" t="s">
        <v>993</v>
      </c>
      <c r="G55" s="141" t="s">
        <v>315</v>
      </c>
      <c r="H55" s="141" t="s">
        <v>315</v>
      </c>
      <c r="I55" s="141" t="s">
        <v>505</v>
      </c>
      <c r="J55" s="148">
        <v>11.44</v>
      </c>
      <c r="K55" s="142">
        <v>24</v>
      </c>
      <c r="L55" s="167">
        <v>47.65</v>
      </c>
      <c r="M55" s="111"/>
    </row>
    <row r="56" spans="1:13" s="83" customFormat="1" x14ac:dyDescent="0.25">
      <c r="A56" s="109" t="s">
        <v>171</v>
      </c>
      <c r="B56" s="109" t="s">
        <v>60</v>
      </c>
      <c r="C56" s="141" t="s">
        <v>324</v>
      </c>
      <c r="D56" s="141" t="s">
        <v>315</v>
      </c>
      <c r="E56" s="141" t="s">
        <v>653</v>
      </c>
      <c r="F56" s="141" t="s">
        <v>1000</v>
      </c>
      <c r="G56" s="141" t="s">
        <v>315</v>
      </c>
      <c r="H56" s="141" t="s">
        <v>315</v>
      </c>
      <c r="I56" s="141" t="s">
        <v>507</v>
      </c>
      <c r="J56" s="148">
        <v>12.29</v>
      </c>
      <c r="K56" s="143">
        <v>24.92</v>
      </c>
      <c r="L56" s="167">
        <v>49.31</v>
      </c>
      <c r="M56" s="111"/>
    </row>
    <row r="57" spans="1:13" s="83" customFormat="1" x14ac:dyDescent="0.25">
      <c r="A57" s="109" t="s">
        <v>172</v>
      </c>
      <c r="B57" s="109" t="s">
        <v>61</v>
      </c>
      <c r="C57" s="141" t="s">
        <v>1642</v>
      </c>
      <c r="D57" s="141" t="s">
        <v>315</v>
      </c>
      <c r="E57" s="141" t="s">
        <v>653</v>
      </c>
      <c r="F57" s="141" t="s">
        <v>1008</v>
      </c>
      <c r="G57" s="141" t="s">
        <v>545</v>
      </c>
      <c r="H57" s="141" t="s">
        <v>315</v>
      </c>
      <c r="I57" s="141" t="s">
        <v>509</v>
      </c>
      <c r="J57" s="148">
        <v>9.23</v>
      </c>
      <c r="K57" s="143">
        <v>25.15</v>
      </c>
      <c r="L57" s="168">
        <v>36.700000000000003</v>
      </c>
      <c r="M57" s="111"/>
    </row>
    <row r="58" spans="1:13" s="83" customFormat="1" x14ac:dyDescent="0.25">
      <c r="A58" s="109" t="s">
        <v>173</v>
      </c>
      <c r="B58" s="109" t="s">
        <v>62</v>
      </c>
      <c r="C58" s="141" t="s">
        <v>1650</v>
      </c>
      <c r="D58" s="141" t="s">
        <v>315</v>
      </c>
      <c r="E58" s="141" t="s">
        <v>1855</v>
      </c>
      <c r="F58" s="141" t="s">
        <v>653</v>
      </c>
      <c r="G58" s="141" t="s">
        <v>629</v>
      </c>
      <c r="H58" s="141" t="s">
        <v>315</v>
      </c>
      <c r="I58" s="141" t="s">
        <v>511</v>
      </c>
      <c r="J58" s="148">
        <v>11.71</v>
      </c>
      <c r="K58" s="143">
        <v>24.03</v>
      </c>
      <c r="L58" s="167">
        <v>48.72</v>
      </c>
      <c r="M58" s="111"/>
    </row>
    <row r="59" spans="1:13" s="83" customFormat="1" ht="26.25" x14ac:dyDescent="0.25">
      <c r="A59" s="109" t="s">
        <v>174</v>
      </c>
      <c r="B59" s="109" t="s">
        <v>63</v>
      </c>
      <c r="C59" s="141" t="s">
        <v>1516</v>
      </c>
      <c r="D59" s="141" t="s">
        <v>315</v>
      </c>
      <c r="E59" s="141" t="s">
        <v>653</v>
      </c>
      <c r="F59" s="141" t="s">
        <v>653</v>
      </c>
      <c r="G59" s="141" t="s">
        <v>315</v>
      </c>
      <c r="H59" s="141" t="s">
        <v>315</v>
      </c>
      <c r="I59" s="141" t="s">
        <v>315</v>
      </c>
      <c r="J59" s="148">
        <v>11.39</v>
      </c>
      <c r="K59" s="144">
        <v>27.3</v>
      </c>
      <c r="L59" s="167">
        <v>41.72</v>
      </c>
      <c r="M59" s="111"/>
    </row>
    <row r="60" spans="1:13" s="83" customFormat="1" ht="39" x14ac:dyDescent="0.25">
      <c r="A60" s="109" t="s">
        <v>175</v>
      </c>
      <c r="B60" s="109" t="s">
        <v>64</v>
      </c>
      <c r="C60" s="141" t="s">
        <v>1663</v>
      </c>
      <c r="D60" s="141" t="s">
        <v>315</v>
      </c>
      <c r="E60" s="141" t="s">
        <v>653</v>
      </c>
      <c r="F60" s="141" t="s">
        <v>653</v>
      </c>
      <c r="G60" s="141" t="s">
        <v>315</v>
      </c>
      <c r="H60" s="141" t="s">
        <v>315</v>
      </c>
      <c r="I60" s="141" t="s">
        <v>405</v>
      </c>
      <c r="J60" s="146">
        <v>10.9</v>
      </c>
      <c r="K60" s="143">
        <v>27.81</v>
      </c>
      <c r="L60" s="168">
        <v>39.200000000000003</v>
      </c>
      <c r="M60" s="111"/>
    </row>
    <row r="61" spans="1:13" s="83" customFormat="1" ht="39" x14ac:dyDescent="0.25">
      <c r="A61" s="109" t="s">
        <v>176</v>
      </c>
      <c r="B61" s="109" t="s">
        <v>65</v>
      </c>
      <c r="C61" s="141" t="s">
        <v>1668</v>
      </c>
      <c r="D61" s="141" t="s">
        <v>315</v>
      </c>
      <c r="E61" s="141" t="s">
        <v>1856</v>
      </c>
      <c r="F61" s="141" t="s">
        <v>653</v>
      </c>
      <c r="G61" s="141" t="s">
        <v>632</v>
      </c>
      <c r="H61" s="141" t="s">
        <v>315</v>
      </c>
      <c r="I61" s="141" t="s">
        <v>380</v>
      </c>
      <c r="J61" s="148">
        <v>13.83</v>
      </c>
      <c r="K61" s="142">
        <v>28</v>
      </c>
      <c r="L61" s="167">
        <v>49.39</v>
      </c>
      <c r="M61" s="111"/>
    </row>
    <row r="62" spans="1:13" s="83" customFormat="1" ht="39" x14ac:dyDescent="0.25">
      <c r="A62" s="109" t="s">
        <v>177</v>
      </c>
      <c r="B62" s="109" t="s">
        <v>66</v>
      </c>
      <c r="C62" s="141" t="s">
        <v>1672</v>
      </c>
      <c r="D62" s="141" t="s">
        <v>315</v>
      </c>
      <c r="E62" s="141" t="s">
        <v>653</v>
      </c>
      <c r="F62" s="141" t="s">
        <v>653</v>
      </c>
      <c r="G62" s="141" t="s">
        <v>315</v>
      </c>
      <c r="H62" s="141" t="s">
        <v>315</v>
      </c>
      <c r="I62" s="141" t="s">
        <v>513</v>
      </c>
      <c r="J62" s="148">
        <v>11.66</v>
      </c>
      <c r="K62" s="142">
        <v>28</v>
      </c>
      <c r="L62" s="167">
        <v>41.64</v>
      </c>
      <c r="M62" s="111"/>
    </row>
    <row r="63" spans="1:13" s="83" customFormat="1" ht="39" x14ac:dyDescent="0.25">
      <c r="A63" s="109" t="s">
        <v>178</v>
      </c>
      <c r="B63" s="109" t="s">
        <v>67</v>
      </c>
      <c r="C63" s="141" t="s">
        <v>315</v>
      </c>
      <c r="D63" s="141" t="s">
        <v>315</v>
      </c>
      <c r="E63" s="141" t="s">
        <v>1857</v>
      </c>
      <c r="F63" s="141" t="s">
        <v>653</v>
      </c>
      <c r="G63" s="141" t="s">
        <v>315</v>
      </c>
      <c r="H63" s="141" t="s">
        <v>315</v>
      </c>
      <c r="I63" s="141" t="s">
        <v>315</v>
      </c>
      <c r="J63" s="148">
        <v>8.59</v>
      </c>
      <c r="K63" s="142">
        <v>28</v>
      </c>
      <c r="L63" s="167">
        <v>30.67</v>
      </c>
      <c r="M63" s="111"/>
    </row>
    <row r="64" spans="1:13" s="83" customFormat="1" ht="26.25" x14ac:dyDescent="0.25">
      <c r="A64" s="109" t="s">
        <v>179</v>
      </c>
      <c r="B64" s="109" t="s">
        <v>68</v>
      </c>
      <c r="C64" s="141" t="s">
        <v>629</v>
      </c>
      <c r="D64" s="141" t="s">
        <v>315</v>
      </c>
      <c r="E64" s="141" t="s">
        <v>653</v>
      </c>
      <c r="F64" s="141" t="s">
        <v>653</v>
      </c>
      <c r="G64" s="141" t="s">
        <v>315</v>
      </c>
      <c r="H64" s="141" t="s">
        <v>315</v>
      </c>
      <c r="I64" s="141" t="s">
        <v>315</v>
      </c>
      <c r="J64" s="148">
        <v>10.52</v>
      </c>
      <c r="K64" s="142">
        <v>28</v>
      </c>
      <c r="L64" s="167">
        <v>37.56</v>
      </c>
      <c r="M64" s="111"/>
    </row>
    <row r="65" spans="1:13" s="83" customFormat="1" ht="26.25" x14ac:dyDescent="0.25">
      <c r="A65" s="109" t="s">
        <v>180</v>
      </c>
      <c r="B65" s="109" t="s">
        <v>69</v>
      </c>
      <c r="C65" s="141" t="s">
        <v>1681</v>
      </c>
      <c r="D65" s="141" t="s">
        <v>315</v>
      </c>
      <c r="E65" s="141" t="s">
        <v>653</v>
      </c>
      <c r="F65" s="141" t="s">
        <v>653</v>
      </c>
      <c r="G65" s="141" t="s">
        <v>315</v>
      </c>
      <c r="H65" s="141" t="s">
        <v>315</v>
      </c>
      <c r="I65" s="141" t="s">
        <v>315</v>
      </c>
      <c r="J65" s="148">
        <v>10.79</v>
      </c>
      <c r="K65" s="142">
        <v>28</v>
      </c>
      <c r="L65" s="167">
        <v>38.54</v>
      </c>
      <c r="M65" s="111"/>
    </row>
    <row r="66" spans="1:13" s="83" customFormat="1" ht="39" x14ac:dyDescent="0.25">
      <c r="A66" s="109" t="s">
        <v>181</v>
      </c>
      <c r="B66" s="109" t="s">
        <v>70</v>
      </c>
      <c r="C66" s="141" t="s">
        <v>1231</v>
      </c>
      <c r="D66" s="141" t="s">
        <v>315</v>
      </c>
      <c r="E66" s="141" t="s">
        <v>653</v>
      </c>
      <c r="F66" s="141" t="s">
        <v>941</v>
      </c>
      <c r="G66" s="141" t="s">
        <v>315</v>
      </c>
      <c r="H66" s="141" t="s">
        <v>315</v>
      </c>
      <c r="I66" s="141" t="s">
        <v>315</v>
      </c>
      <c r="J66" s="148">
        <v>8.69</v>
      </c>
      <c r="K66" s="143">
        <v>27.86</v>
      </c>
      <c r="L66" s="168">
        <v>31.2</v>
      </c>
      <c r="M66" s="111"/>
    </row>
    <row r="67" spans="1:13" s="83" customFormat="1" x14ac:dyDescent="0.25">
      <c r="A67" s="109" t="s">
        <v>182</v>
      </c>
      <c r="B67" s="109" t="s">
        <v>71</v>
      </c>
      <c r="C67" s="141" t="s">
        <v>1308</v>
      </c>
      <c r="D67" s="141" t="s">
        <v>315</v>
      </c>
      <c r="E67" s="141" t="s">
        <v>1858</v>
      </c>
      <c r="F67" s="141" t="s">
        <v>653</v>
      </c>
      <c r="G67" s="141" t="s">
        <v>315</v>
      </c>
      <c r="H67" s="141" t="s">
        <v>315</v>
      </c>
      <c r="I67" s="141" t="s">
        <v>315</v>
      </c>
      <c r="J67" s="148">
        <v>7.91</v>
      </c>
      <c r="K67" s="143">
        <v>21.99</v>
      </c>
      <c r="L67" s="167">
        <v>35.979999999999997</v>
      </c>
      <c r="M67" s="111"/>
    </row>
    <row r="68" spans="1:13" s="137" customFormat="1" x14ac:dyDescent="0.25">
      <c r="A68" s="495" t="s">
        <v>1859</v>
      </c>
      <c r="B68" s="495"/>
      <c r="C68" s="145" t="s">
        <v>1216</v>
      </c>
      <c r="D68" s="145" t="s">
        <v>476</v>
      </c>
      <c r="E68" s="145" t="s">
        <v>1054</v>
      </c>
      <c r="F68" s="145" t="s">
        <v>649</v>
      </c>
      <c r="G68" s="145" t="s">
        <v>545</v>
      </c>
      <c r="H68" s="145" t="s">
        <v>1663</v>
      </c>
      <c r="I68" s="145" t="s">
        <v>1860</v>
      </c>
      <c r="J68" s="151" t="s">
        <v>1861</v>
      </c>
      <c r="K68" s="145" t="s">
        <v>1862</v>
      </c>
      <c r="L68" s="169" t="s">
        <v>215</v>
      </c>
    </row>
  </sheetData>
  <mergeCells count="7">
    <mergeCell ref="A68:B68"/>
    <mergeCell ref="I1:L1"/>
    <mergeCell ref="A2:L2"/>
    <mergeCell ref="A4:A6"/>
    <mergeCell ref="J4:J6"/>
    <mergeCell ref="K4:K6"/>
    <mergeCell ref="L4:L6"/>
  </mergeCells>
  <pageMargins left="0.7" right="0.7" top="0.75" bottom="0.75" header="0.3" footer="0.3"/>
  <pageSetup paperSize="9" scale="78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60" zoomScaleNormal="100" zoomScaleSheetLayoutView="160" workbookViewId="0">
      <pane xSplit="2" ySplit="6" topLeftCell="C61" activePane="bottomRight" state="frozen"/>
      <selection pane="topRight" activeCell="C1" sqref="C1"/>
      <selection pane="bottomLeft" activeCell="A7" sqref="A7"/>
      <selection pane="bottomRight" activeCell="D1" sqref="D1:G1"/>
    </sheetView>
  </sheetViews>
  <sheetFormatPr defaultColWidth="9.33203125" defaultRowHeight="15" x14ac:dyDescent="0.25"/>
  <cols>
    <col min="1" max="1" width="9" style="102" customWidth="1"/>
    <col min="2" max="2" width="32.33203125" style="139" customWidth="1"/>
    <col min="3" max="3" width="20.1640625" style="102" customWidth="1"/>
    <col min="4" max="4" width="20.6640625" style="102" customWidth="1"/>
    <col min="5" max="5" width="17.5" style="102" customWidth="1"/>
    <col min="6" max="7" width="17.1640625" style="102" customWidth="1"/>
    <col min="8" max="16384" width="9.33203125" style="30"/>
  </cols>
  <sheetData>
    <row r="1" spans="1:8" s="83" customFormat="1" ht="44.25" customHeight="1" x14ac:dyDescent="0.25">
      <c r="D1" s="393" t="s">
        <v>3435</v>
      </c>
      <c r="E1" s="393"/>
      <c r="F1" s="393"/>
      <c r="G1" s="393"/>
      <c r="H1" s="153"/>
    </row>
    <row r="2" spans="1:8" s="83" customFormat="1" ht="46.15" customHeight="1" x14ac:dyDescent="0.2">
      <c r="A2" s="506" t="s">
        <v>1688</v>
      </c>
      <c r="B2" s="506"/>
      <c r="C2" s="506"/>
      <c r="D2" s="506"/>
      <c r="E2" s="506"/>
      <c r="F2" s="506"/>
      <c r="G2" s="506"/>
    </row>
    <row r="3" spans="1:8" s="83" customFormat="1" ht="49.15" customHeight="1" x14ac:dyDescent="0.2">
      <c r="A3" s="507"/>
      <c r="B3" s="507"/>
      <c r="C3" s="507"/>
      <c r="D3" s="507"/>
      <c r="E3" s="507"/>
      <c r="F3" s="507"/>
      <c r="G3" s="507"/>
    </row>
    <row r="4" spans="1:8" s="83" customFormat="1" ht="15" customHeight="1" x14ac:dyDescent="0.2">
      <c r="A4" s="555"/>
      <c r="B4" s="555"/>
      <c r="C4" s="555"/>
      <c r="D4" s="555"/>
      <c r="E4" s="555"/>
      <c r="F4" s="555"/>
      <c r="G4" s="555"/>
    </row>
    <row r="5" spans="1:8" s="155" customFormat="1" ht="37.5" customHeight="1" x14ac:dyDescent="0.2">
      <c r="A5" s="159" t="s">
        <v>114</v>
      </c>
      <c r="B5" s="154" t="s">
        <v>287</v>
      </c>
      <c r="C5" s="154" t="s">
        <v>1689</v>
      </c>
      <c r="D5" s="154" t="s">
        <v>1690</v>
      </c>
      <c r="E5" s="154" t="s">
        <v>1691</v>
      </c>
      <c r="F5" s="154" t="s">
        <v>1692</v>
      </c>
      <c r="G5" s="154" t="s">
        <v>1693</v>
      </c>
    </row>
    <row r="6" spans="1:8" s="137" customFormat="1" ht="15" customHeight="1" x14ac:dyDescent="0.25">
      <c r="A6" s="126"/>
      <c r="B6" s="105" t="s">
        <v>300</v>
      </c>
      <c r="C6" s="135" t="s">
        <v>642</v>
      </c>
      <c r="D6" s="135" t="s">
        <v>641</v>
      </c>
      <c r="E6" s="135" t="s">
        <v>1694</v>
      </c>
      <c r="F6" s="135" t="s">
        <v>1695</v>
      </c>
      <c r="G6" s="135" t="s">
        <v>1696</v>
      </c>
    </row>
    <row r="7" spans="1:8" ht="25.9" customHeight="1" x14ac:dyDescent="0.2">
      <c r="A7" s="108" t="s">
        <v>122</v>
      </c>
      <c r="B7" s="109" t="s">
        <v>11</v>
      </c>
      <c r="C7" s="138" t="s">
        <v>368</v>
      </c>
      <c r="D7" s="138" t="s">
        <v>651</v>
      </c>
      <c r="E7" s="138" t="s">
        <v>1697</v>
      </c>
      <c r="F7" s="138"/>
      <c r="G7" s="138" t="s">
        <v>368</v>
      </c>
    </row>
    <row r="8" spans="1:8" ht="25.9" customHeight="1" x14ac:dyDescent="0.2">
      <c r="A8" s="108" t="s">
        <v>123</v>
      </c>
      <c r="B8" s="109" t="s">
        <v>12</v>
      </c>
      <c r="C8" s="138" t="s">
        <v>655</v>
      </c>
      <c r="D8" s="138" t="s">
        <v>654</v>
      </c>
      <c r="E8" s="138" t="s">
        <v>1698</v>
      </c>
      <c r="F8" s="138" t="s">
        <v>1699</v>
      </c>
      <c r="G8" s="138" t="s">
        <v>1700</v>
      </c>
    </row>
    <row r="9" spans="1:8" ht="15" customHeight="1" x14ac:dyDescent="0.2">
      <c r="A9" s="108" t="s">
        <v>124</v>
      </c>
      <c r="B9" s="109" t="s">
        <v>13</v>
      </c>
      <c r="C9" s="138"/>
      <c r="D9" s="138" t="s">
        <v>661</v>
      </c>
      <c r="E9" s="138" t="s">
        <v>661</v>
      </c>
      <c r="F9" s="138"/>
      <c r="G9" s="138" t="s">
        <v>368</v>
      </c>
    </row>
    <row r="10" spans="1:8" ht="15" customHeight="1" x14ac:dyDescent="0.2">
      <c r="A10" s="108" t="s">
        <v>125</v>
      </c>
      <c r="B10" s="109" t="s">
        <v>14</v>
      </c>
      <c r="C10" s="138" t="s">
        <v>666</v>
      </c>
      <c r="D10" s="138" t="s">
        <v>665</v>
      </c>
      <c r="E10" s="138" t="s">
        <v>1701</v>
      </c>
      <c r="F10" s="138" t="s">
        <v>1702</v>
      </c>
      <c r="G10" s="138" t="s">
        <v>1703</v>
      </c>
    </row>
    <row r="11" spans="1:8" ht="15" customHeight="1" x14ac:dyDescent="0.2">
      <c r="A11" s="108" t="s">
        <v>126</v>
      </c>
      <c r="B11" s="109" t="s">
        <v>15</v>
      </c>
      <c r="C11" s="138" t="s">
        <v>672</v>
      </c>
      <c r="D11" s="138" t="s">
        <v>671</v>
      </c>
      <c r="E11" s="138" t="s">
        <v>1704</v>
      </c>
      <c r="F11" s="138" t="s">
        <v>1705</v>
      </c>
      <c r="G11" s="138" t="s">
        <v>1706</v>
      </c>
    </row>
    <row r="12" spans="1:8" ht="15" customHeight="1" x14ac:dyDescent="0.2">
      <c r="A12" s="108" t="s">
        <v>127</v>
      </c>
      <c r="B12" s="109" t="s">
        <v>16</v>
      </c>
      <c r="C12" s="138" t="s">
        <v>682</v>
      </c>
      <c r="D12" s="138" t="s">
        <v>681</v>
      </c>
      <c r="E12" s="138" t="s">
        <v>1707</v>
      </c>
      <c r="F12" s="138" t="s">
        <v>1708</v>
      </c>
      <c r="G12" s="138" t="s">
        <v>1709</v>
      </c>
    </row>
    <row r="13" spans="1:8" ht="15" customHeight="1" x14ac:dyDescent="0.2">
      <c r="A13" s="108" t="s">
        <v>128</v>
      </c>
      <c r="B13" s="109" t="s">
        <v>17</v>
      </c>
      <c r="C13" s="138" t="s">
        <v>691</v>
      </c>
      <c r="D13" s="138" t="s">
        <v>690</v>
      </c>
      <c r="E13" s="138" t="s">
        <v>1710</v>
      </c>
      <c r="F13" s="138" t="s">
        <v>1308</v>
      </c>
      <c r="G13" s="138" t="s">
        <v>1711</v>
      </c>
    </row>
    <row r="14" spans="1:8" ht="25.9" customHeight="1" x14ac:dyDescent="0.2">
      <c r="A14" s="108" t="s">
        <v>129</v>
      </c>
      <c r="B14" s="109" t="s">
        <v>18</v>
      </c>
      <c r="C14" s="138" t="s">
        <v>698</v>
      </c>
      <c r="D14" s="138" t="s">
        <v>697</v>
      </c>
      <c r="E14" s="138" t="s">
        <v>1712</v>
      </c>
      <c r="F14" s="138" t="s">
        <v>1713</v>
      </c>
      <c r="G14" s="138" t="s">
        <v>1714</v>
      </c>
    </row>
    <row r="15" spans="1:8" ht="15" customHeight="1" x14ac:dyDescent="0.2">
      <c r="A15" s="108" t="s">
        <v>130</v>
      </c>
      <c r="B15" s="109" t="s">
        <v>19</v>
      </c>
      <c r="C15" s="138" t="s">
        <v>706</v>
      </c>
      <c r="D15" s="138" t="s">
        <v>705</v>
      </c>
      <c r="E15" s="138" t="s">
        <v>1715</v>
      </c>
      <c r="F15" s="138" t="s">
        <v>1716</v>
      </c>
      <c r="G15" s="138" t="s">
        <v>1717</v>
      </c>
    </row>
    <row r="16" spans="1:8" ht="15" customHeight="1" x14ac:dyDescent="0.2">
      <c r="A16" s="108" t="s">
        <v>131</v>
      </c>
      <c r="B16" s="109" t="s">
        <v>20</v>
      </c>
      <c r="C16" s="138" t="s">
        <v>368</v>
      </c>
      <c r="D16" s="138" t="s">
        <v>712</v>
      </c>
      <c r="E16" s="138" t="s">
        <v>1718</v>
      </c>
      <c r="F16" s="138"/>
      <c r="G16" s="138" t="s">
        <v>368</v>
      </c>
    </row>
    <row r="17" spans="1:7" ht="15" customHeight="1" x14ac:dyDescent="0.2">
      <c r="A17" s="108" t="s">
        <v>132</v>
      </c>
      <c r="B17" s="109" t="s">
        <v>21</v>
      </c>
      <c r="C17" s="138"/>
      <c r="D17" s="138" t="s">
        <v>715</v>
      </c>
      <c r="E17" s="138" t="s">
        <v>715</v>
      </c>
      <c r="F17" s="138"/>
      <c r="G17" s="138" t="s">
        <v>368</v>
      </c>
    </row>
    <row r="18" spans="1:7" ht="15" customHeight="1" x14ac:dyDescent="0.2">
      <c r="A18" s="108" t="s">
        <v>133</v>
      </c>
      <c r="B18" s="109" t="s">
        <v>22</v>
      </c>
      <c r="C18" s="138"/>
      <c r="D18" s="138" t="s">
        <v>717</v>
      </c>
      <c r="E18" s="138" t="s">
        <v>717</v>
      </c>
      <c r="F18" s="138"/>
      <c r="G18" s="138" t="s">
        <v>368</v>
      </c>
    </row>
    <row r="19" spans="1:7" ht="15" customHeight="1" x14ac:dyDescent="0.2">
      <c r="A19" s="108" t="s">
        <v>134</v>
      </c>
      <c r="B19" s="109" t="s">
        <v>23</v>
      </c>
      <c r="C19" s="138" t="s">
        <v>720</v>
      </c>
      <c r="D19" s="138" t="s">
        <v>719</v>
      </c>
      <c r="E19" s="138" t="s">
        <v>1719</v>
      </c>
      <c r="F19" s="138" t="s">
        <v>1720</v>
      </c>
      <c r="G19" s="138" t="s">
        <v>1721</v>
      </c>
    </row>
    <row r="20" spans="1:7" ht="38.1" customHeight="1" x14ac:dyDescent="0.2">
      <c r="A20" s="108" t="s">
        <v>135</v>
      </c>
      <c r="B20" s="109" t="s">
        <v>24</v>
      </c>
      <c r="C20" s="138" t="s">
        <v>368</v>
      </c>
      <c r="D20" s="138" t="s">
        <v>726</v>
      </c>
      <c r="E20" s="138" t="s">
        <v>1722</v>
      </c>
      <c r="F20" s="138"/>
      <c r="G20" s="138" t="s">
        <v>368</v>
      </c>
    </row>
    <row r="21" spans="1:7" ht="15" customHeight="1" x14ac:dyDescent="0.2">
      <c r="A21" s="108" t="s">
        <v>136</v>
      </c>
      <c r="B21" s="109" t="s">
        <v>25</v>
      </c>
      <c r="C21" s="138" t="s">
        <v>730</v>
      </c>
      <c r="D21" s="138" t="s">
        <v>729</v>
      </c>
      <c r="E21" s="138" t="s">
        <v>1723</v>
      </c>
      <c r="F21" s="138" t="s">
        <v>1724</v>
      </c>
      <c r="G21" s="138" t="s">
        <v>1725</v>
      </c>
    </row>
    <row r="22" spans="1:7" ht="15" customHeight="1" x14ac:dyDescent="0.2">
      <c r="A22" s="108" t="s">
        <v>137</v>
      </c>
      <c r="B22" s="109" t="s">
        <v>26</v>
      </c>
      <c r="C22" s="138" t="s">
        <v>739</v>
      </c>
      <c r="D22" s="138" t="s">
        <v>738</v>
      </c>
      <c r="E22" s="138" t="s">
        <v>1726</v>
      </c>
      <c r="F22" s="138" t="s">
        <v>1727</v>
      </c>
      <c r="G22" s="138" t="s">
        <v>1728</v>
      </c>
    </row>
    <row r="23" spans="1:7" ht="15" customHeight="1" x14ac:dyDescent="0.2">
      <c r="A23" s="108" t="s">
        <v>138</v>
      </c>
      <c r="B23" s="109" t="s">
        <v>27</v>
      </c>
      <c r="C23" s="138" t="s">
        <v>749</v>
      </c>
      <c r="D23" s="138" t="s">
        <v>748</v>
      </c>
      <c r="E23" s="138" t="s">
        <v>1729</v>
      </c>
      <c r="F23" s="138" t="s">
        <v>1730</v>
      </c>
      <c r="G23" s="138" t="s">
        <v>1731</v>
      </c>
    </row>
    <row r="24" spans="1:7" ht="15" customHeight="1" x14ac:dyDescent="0.2">
      <c r="A24" s="108" t="s">
        <v>139</v>
      </c>
      <c r="B24" s="109" t="s">
        <v>28</v>
      </c>
      <c r="C24" s="138" t="s">
        <v>757</v>
      </c>
      <c r="D24" s="138" t="s">
        <v>756</v>
      </c>
      <c r="E24" s="138" t="s">
        <v>1732</v>
      </c>
      <c r="F24" s="138" t="s">
        <v>1733</v>
      </c>
      <c r="G24" s="138" t="s">
        <v>1734</v>
      </c>
    </row>
    <row r="25" spans="1:7" ht="38.1" customHeight="1" x14ac:dyDescent="0.2">
      <c r="A25" s="108" t="s">
        <v>140</v>
      </c>
      <c r="B25" s="109" t="s">
        <v>29</v>
      </c>
      <c r="C25" s="138" t="s">
        <v>764</v>
      </c>
      <c r="D25" s="138" t="s">
        <v>763</v>
      </c>
      <c r="E25" s="138" t="s">
        <v>1735</v>
      </c>
      <c r="F25" s="138" t="s">
        <v>1736</v>
      </c>
      <c r="G25" s="138" t="s">
        <v>1737</v>
      </c>
    </row>
    <row r="26" spans="1:7" ht="15" customHeight="1" x14ac:dyDescent="0.2">
      <c r="A26" s="108" t="s">
        <v>141</v>
      </c>
      <c r="B26" s="109" t="s">
        <v>30</v>
      </c>
      <c r="C26" s="138" t="s">
        <v>771</v>
      </c>
      <c r="D26" s="138" t="s">
        <v>770</v>
      </c>
      <c r="E26" s="138" t="s">
        <v>1738</v>
      </c>
      <c r="F26" s="138" t="s">
        <v>604</v>
      </c>
      <c r="G26" s="138" t="s">
        <v>1448</v>
      </c>
    </row>
    <row r="27" spans="1:7" ht="15" customHeight="1" x14ac:dyDescent="0.2">
      <c r="A27" s="108" t="s">
        <v>142</v>
      </c>
      <c r="B27" s="109" t="s">
        <v>31</v>
      </c>
      <c r="C27" s="138" t="s">
        <v>780</v>
      </c>
      <c r="D27" s="138" t="s">
        <v>779</v>
      </c>
      <c r="E27" s="138" t="s">
        <v>1739</v>
      </c>
      <c r="F27" s="138" t="s">
        <v>1740</v>
      </c>
      <c r="G27" s="138" t="s">
        <v>1741</v>
      </c>
    </row>
    <row r="28" spans="1:7" ht="15" customHeight="1" x14ac:dyDescent="0.2">
      <c r="A28" s="108" t="s">
        <v>143</v>
      </c>
      <c r="B28" s="109" t="s">
        <v>32</v>
      </c>
      <c r="C28" s="138" t="s">
        <v>787</v>
      </c>
      <c r="D28" s="138" t="s">
        <v>786</v>
      </c>
      <c r="E28" s="138" t="s">
        <v>1742</v>
      </c>
      <c r="F28" s="138" t="s">
        <v>1743</v>
      </c>
      <c r="G28" s="138" t="s">
        <v>1744</v>
      </c>
    </row>
    <row r="29" spans="1:7" ht="15" customHeight="1" x14ac:dyDescent="0.2">
      <c r="A29" s="108" t="s">
        <v>144</v>
      </c>
      <c r="B29" s="109" t="s">
        <v>33</v>
      </c>
      <c r="C29" s="138" t="s">
        <v>797</v>
      </c>
      <c r="D29" s="138" t="s">
        <v>796</v>
      </c>
      <c r="E29" s="138" t="s">
        <v>1745</v>
      </c>
      <c r="F29" s="138" t="s">
        <v>1746</v>
      </c>
      <c r="G29" s="138" t="s">
        <v>1747</v>
      </c>
    </row>
    <row r="30" spans="1:7" ht="15" customHeight="1" x14ac:dyDescent="0.2">
      <c r="A30" s="108" t="s">
        <v>145</v>
      </c>
      <c r="B30" s="109" t="s">
        <v>34</v>
      </c>
      <c r="C30" s="138" t="s">
        <v>803</v>
      </c>
      <c r="D30" s="138" t="s">
        <v>802</v>
      </c>
      <c r="E30" s="138" t="s">
        <v>1748</v>
      </c>
      <c r="F30" s="138" t="s">
        <v>1749</v>
      </c>
      <c r="G30" s="138" t="s">
        <v>1750</v>
      </c>
    </row>
    <row r="31" spans="1:7" ht="15" customHeight="1" x14ac:dyDescent="0.2">
      <c r="A31" s="108" t="s">
        <v>146</v>
      </c>
      <c r="B31" s="109" t="s">
        <v>35</v>
      </c>
      <c r="C31" s="138" t="s">
        <v>808</v>
      </c>
      <c r="D31" s="138" t="s">
        <v>807</v>
      </c>
      <c r="E31" s="138" t="s">
        <v>1751</v>
      </c>
      <c r="F31" s="138" t="s">
        <v>1752</v>
      </c>
      <c r="G31" s="138" t="s">
        <v>1753</v>
      </c>
    </row>
    <row r="32" spans="1:7" ht="15" customHeight="1" x14ac:dyDescent="0.2">
      <c r="A32" s="108" t="s">
        <v>147</v>
      </c>
      <c r="B32" s="109" t="s">
        <v>36</v>
      </c>
      <c r="C32" s="138" t="s">
        <v>817</v>
      </c>
      <c r="D32" s="138" t="s">
        <v>816</v>
      </c>
      <c r="E32" s="138" t="s">
        <v>1754</v>
      </c>
      <c r="F32" s="138" t="s">
        <v>1755</v>
      </c>
      <c r="G32" s="138" t="s">
        <v>1756</v>
      </c>
    </row>
    <row r="33" spans="1:7" ht="15" customHeight="1" x14ac:dyDescent="0.2">
      <c r="A33" s="108" t="s">
        <v>148</v>
      </c>
      <c r="B33" s="109" t="s">
        <v>37</v>
      </c>
      <c r="C33" s="138" t="s">
        <v>824</v>
      </c>
      <c r="D33" s="138" t="s">
        <v>823</v>
      </c>
      <c r="E33" s="138" t="s">
        <v>1757</v>
      </c>
      <c r="F33" s="138" t="s">
        <v>1758</v>
      </c>
      <c r="G33" s="138" t="s">
        <v>1759</v>
      </c>
    </row>
    <row r="34" spans="1:7" ht="15" customHeight="1" x14ac:dyDescent="0.2">
      <c r="A34" s="108" t="s">
        <v>149</v>
      </c>
      <c r="B34" s="109" t="s">
        <v>38</v>
      </c>
      <c r="C34" s="138" t="s">
        <v>833</v>
      </c>
      <c r="D34" s="138" t="s">
        <v>832</v>
      </c>
      <c r="E34" s="138" t="s">
        <v>1760</v>
      </c>
      <c r="F34" s="138" t="s">
        <v>1761</v>
      </c>
      <c r="G34" s="138" t="s">
        <v>1762</v>
      </c>
    </row>
    <row r="35" spans="1:7" ht="15" customHeight="1" x14ac:dyDescent="0.2">
      <c r="A35" s="108" t="s">
        <v>150</v>
      </c>
      <c r="B35" s="109" t="s">
        <v>39</v>
      </c>
      <c r="C35" s="138" t="s">
        <v>843</v>
      </c>
      <c r="D35" s="138" t="s">
        <v>842</v>
      </c>
      <c r="E35" s="138" t="s">
        <v>1763</v>
      </c>
      <c r="F35" s="138" t="s">
        <v>1695</v>
      </c>
      <c r="G35" s="138" t="s">
        <v>1696</v>
      </c>
    </row>
    <row r="36" spans="1:7" ht="15" customHeight="1" x14ac:dyDescent="0.2">
      <c r="A36" s="108" t="s">
        <v>151</v>
      </c>
      <c r="B36" s="109" t="s">
        <v>40</v>
      </c>
      <c r="C36" s="138" t="s">
        <v>853</v>
      </c>
      <c r="D36" s="138" t="s">
        <v>852</v>
      </c>
      <c r="E36" s="138" t="s">
        <v>1764</v>
      </c>
      <c r="F36" s="138" t="s">
        <v>1765</v>
      </c>
      <c r="G36" s="138" t="s">
        <v>1766</v>
      </c>
    </row>
    <row r="37" spans="1:7" ht="15" customHeight="1" x14ac:dyDescent="0.2">
      <c r="A37" s="108" t="s">
        <v>152</v>
      </c>
      <c r="B37" s="109" t="s">
        <v>41</v>
      </c>
      <c r="C37" s="138" t="s">
        <v>863</v>
      </c>
      <c r="D37" s="138" t="s">
        <v>862</v>
      </c>
      <c r="E37" s="138" t="s">
        <v>1767</v>
      </c>
      <c r="F37" s="138" t="s">
        <v>1768</v>
      </c>
      <c r="G37" s="138" t="s">
        <v>1769</v>
      </c>
    </row>
    <row r="38" spans="1:7" ht="15" customHeight="1" x14ac:dyDescent="0.2">
      <c r="A38" s="108" t="s">
        <v>153</v>
      </c>
      <c r="B38" s="109" t="s">
        <v>42</v>
      </c>
      <c r="C38" s="138" t="s">
        <v>871</v>
      </c>
      <c r="D38" s="138" t="s">
        <v>870</v>
      </c>
      <c r="E38" s="138" t="s">
        <v>1770</v>
      </c>
      <c r="F38" s="138" t="s">
        <v>1771</v>
      </c>
      <c r="G38" s="138" t="s">
        <v>1772</v>
      </c>
    </row>
    <row r="39" spans="1:7" ht="15" customHeight="1" x14ac:dyDescent="0.2">
      <c r="A39" s="108" t="s">
        <v>154</v>
      </c>
      <c r="B39" s="109" t="s">
        <v>43</v>
      </c>
      <c r="C39" s="138" t="s">
        <v>879</v>
      </c>
      <c r="D39" s="138" t="s">
        <v>878</v>
      </c>
      <c r="E39" s="138" t="s">
        <v>1773</v>
      </c>
      <c r="F39" s="138" t="s">
        <v>1774</v>
      </c>
      <c r="G39" s="138" t="s">
        <v>1775</v>
      </c>
    </row>
    <row r="40" spans="1:7" ht="15" customHeight="1" x14ac:dyDescent="0.2">
      <c r="A40" s="108" t="s">
        <v>155</v>
      </c>
      <c r="B40" s="109" t="s">
        <v>44</v>
      </c>
      <c r="C40" s="138" t="s">
        <v>885</v>
      </c>
      <c r="D40" s="138" t="s">
        <v>884</v>
      </c>
      <c r="E40" s="138" t="s">
        <v>1776</v>
      </c>
      <c r="F40" s="138" t="s">
        <v>1777</v>
      </c>
      <c r="G40" s="138" t="s">
        <v>1778</v>
      </c>
    </row>
    <row r="41" spans="1:7" ht="15" customHeight="1" x14ac:dyDescent="0.2">
      <c r="A41" s="108" t="s">
        <v>156</v>
      </c>
      <c r="B41" s="109" t="s">
        <v>45</v>
      </c>
      <c r="C41" s="138" t="s">
        <v>895</v>
      </c>
      <c r="D41" s="138" t="s">
        <v>894</v>
      </c>
      <c r="E41" s="138" t="s">
        <v>1779</v>
      </c>
      <c r="F41" s="138" t="s">
        <v>1780</v>
      </c>
      <c r="G41" s="138" t="s">
        <v>1781</v>
      </c>
    </row>
    <row r="42" spans="1:7" ht="15" customHeight="1" x14ac:dyDescent="0.2">
      <c r="A42" s="108" t="s">
        <v>157</v>
      </c>
      <c r="B42" s="109" t="s">
        <v>46</v>
      </c>
      <c r="C42" s="138" t="s">
        <v>901</v>
      </c>
      <c r="D42" s="138" t="s">
        <v>900</v>
      </c>
      <c r="E42" s="138" t="s">
        <v>1782</v>
      </c>
      <c r="F42" s="138" t="s">
        <v>1783</v>
      </c>
      <c r="G42" s="138" t="s">
        <v>1784</v>
      </c>
    </row>
    <row r="43" spans="1:7" ht="15" customHeight="1" x14ac:dyDescent="0.2">
      <c r="A43" s="108" t="s">
        <v>158</v>
      </c>
      <c r="B43" s="109" t="s">
        <v>47</v>
      </c>
      <c r="C43" s="138" t="s">
        <v>906</v>
      </c>
      <c r="D43" s="138" t="s">
        <v>905</v>
      </c>
      <c r="E43" s="138" t="s">
        <v>1785</v>
      </c>
      <c r="F43" s="138" t="s">
        <v>1786</v>
      </c>
      <c r="G43" s="138" t="s">
        <v>1787</v>
      </c>
    </row>
    <row r="44" spans="1:7" ht="15" customHeight="1" x14ac:dyDescent="0.2">
      <c r="A44" s="108" t="s">
        <v>159</v>
      </c>
      <c r="B44" s="109" t="s">
        <v>48</v>
      </c>
      <c r="C44" s="138" t="s">
        <v>915</v>
      </c>
      <c r="D44" s="138" t="s">
        <v>914</v>
      </c>
      <c r="E44" s="138" t="s">
        <v>1788</v>
      </c>
      <c r="F44" s="138" t="s">
        <v>1736</v>
      </c>
      <c r="G44" s="138" t="s">
        <v>1737</v>
      </c>
    </row>
    <row r="45" spans="1:7" ht="15" customHeight="1" x14ac:dyDescent="0.2">
      <c r="A45" s="108" t="s">
        <v>160</v>
      </c>
      <c r="B45" s="109" t="s">
        <v>49</v>
      </c>
      <c r="C45" s="138" t="s">
        <v>918</v>
      </c>
      <c r="D45" s="138" t="s">
        <v>917</v>
      </c>
      <c r="E45" s="138" t="s">
        <v>1789</v>
      </c>
      <c r="F45" s="138" t="s">
        <v>1790</v>
      </c>
      <c r="G45" s="138" t="s">
        <v>1791</v>
      </c>
    </row>
    <row r="46" spans="1:7" ht="15" customHeight="1" x14ac:dyDescent="0.2">
      <c r="A46" s="108" t="s">
        <v>161</v>
      </c>
      <c r="B46" s="109" t="s">
        <v>50</v>
      </c>
      <c r="C46" s="138" t="s">
        <v>924</v>
      </c>
      <c r="D46" s="138" t="s">
        <v>923</v>
      </c>
      <c r="E46" s="138" t="s">
        <v>1792</v>
      </c>
      <c r="F46" s="138" t="s">
        <v>1761</v>
      </c>
      <c r="G46" s="138" t="s">
        <v>1762</v>
      </c>
    </row>
    <row r="47" spans="1:7" ht="15" customHeight="1" x14ac:dyDescent="0.2">
      <c r="A47" s="108" t="s">
        <v>162</v>
      </c>
      <c r="B47" s="109" t="s">
        <v>51</v>
      </c>
      <c r="C47" s="138" t="s">
        <v>931</v>
      </c>
      <c r="D47" s="138" t="s">
        <v>930</v>
      </c>
      <c r="E47" s="138" t="s">
        <v>1793</v>
      </c>
      <c r="F47" s="138" t="s">
        <v>1713</v>
      </c>
      <c r="G47" s="138" t="s">
        <v>1714</v>
      </c>
    </row>
    <row r="48" spans="1:7" ht="15" customHeight="1" x14ac:dyDescent="0.2">
      <c r="A48" s="108" t="s">
        <v>163</v>
      </c>
      <c r="B48" s="109" t="s">
        <v>52</v>
      </c>
      <c r="C48" s="138" t="s">
        <v>936</v>
      </c>
      <c r="D48" s="138" t="s">
        <v>935</v>
      </c>
      <c r="E48" s="138" t="s">
        <v>1794</v>
      </c>
      <c r="F48" s="138" t="s">
        <v>1795</v>
      </c>
      <c r="G48" s="138" t="s">
        <v>1796</v>
      </c>
    </row>
    <row r="49" spans="1:7" ht="15" customHeight="1" x14ac:dyDescent="0.2">
      <c r="A49" s="108" t="s">
        <v>164</v>
      </c>
      <c r="B49" s="109" t="s">
        <v>53</v>
      </c>
      <c r="C49" s="138" t="s">
        <v>944</v>
      </c>
      <c r="D49" s="138" t="s">
        <v>943</v>
      </c>
      <c r="E49" s="138" t="s">
        <v>1797</v>
      </c>
      <c r="F49" s="138" t="s">
        <v>1798</v>
      </c>
      <c r="G49" s="138" t="s">
        <v>1799</v>
      </c>
    </row>
    <row r="50" spans="1:7" ht="15" customHeight="1" x14ac:dyDescent="0.2">
      <c r="A50" s="108" t="s">
        <v>165</v>
      </c>
      <c r="B50" s="109" t="s">
        <v>54</v>
      </c>
      <c r="C50" s="138" t="s">
        <v>952</v>
      </c>
      <c r="D50" s="138" t="s">
        <v>951</v>
      </c>
      <c r="E50" s="138" t="s">
        <v>1800</v>
      </c>
      <c r="F50" s="138" t="s">
        <v>1740</v>
      </c>
      <c r="G50" s="138" t="s">
        <v>1741</v>
      </c>
    </row>
    <row r="51" spans="1:7" ht="15" customHeight="1" x14ac:dyDescent="0.2">
      <c r="A51" s="108" t="s">
        <v>166</v>
      </c>
      <c r="B51" s="109" t="s">
        <v>55</v>
      </c>
      <c r="C51" s="138" t="s">
        <v>958</v>
      </c>
      <c r="D51" s="138" t="s">
        <v>957</v>
      </c>
      <c r="E51" s="138" t="s">
        <v>1801</v>
      </c>
      <c r="F51" s="138" t="s">
        <v>1802</v>
      </c>
      <c r="G51" s="138" t="s">
        <v>1803</v>
      </c>
    </row>
    <row r="52" spans="1:7" ht="15" customHeight="1" x14ac:dyDescent="0.2">
      <c r="A52" s="108" t="s">
        <v>167</v>
      </c>
      <c r="B52" s="109" t="s">
        <v>56</v>
      </c>
      <c r="C52" s="138" t="s">
        <v>966</v>
      </c>
      <c r="D52" s="138" t="s">
        <v>965</v>
      </c>
      <c r="E52" s="138" t="s">
        <v>1804</v>
      </c>
      <c r="F52" s="138" t="s">
        <v>1708</v>
      </c>
      <c r="G52" s="138" t="s">
        <v>1709</v>
      </c>
    </row>
    <row r="53" spans="1:7" ht="15" customHeight="1" x14ac:dyDescent="0.2">
      <c r="A53" s="108" t="s">
        <v>168</v>
      </c>
      <c r="B53" s="109" t="s">
        <v>57</v>
      </c>
      <c r="C53" s="138" t="s">
        <v>974</v>
      </c>
      <c r="D53" s="138" t="s">
        <v>973</v>
      </c>
      <c r="E53" s="138" t="s">
        <v>1805</v>
      </c>
      <c r="F53" s="138" t="s">
        <v>1755</v>
      </c>
      <c r="G53" s="138" t="s">
        <v>1756</v>
      </c>
    </row>
    <row r="54" spans="1:7" ht="15" customHeight="1" x14ac:dyDescent="0.2">
      <c r="A54" s="108" t="s">
        <v>169</v>
      </c>
      <c r="B54" s="109" t="s">
        <v>58</v>
      </c>
      <c r="C54" s="138" t="s">
        <v>980</v>
      </c>
      <c r="D54" s="138" t="s">
        <v>979</v>
      </c>
      <c r="E54" s="138" t="s">
        <v>1806</v>
      </c>
      <c r="F54" s="138" t="s">
        <v>1807</v>
      </c>
      <c r="G54" s="138" t="s">
        <v>1808</v>
      </c>
    </row>
    <row r="55" spans="1:7" ht="15" customHeight="1" x14ac:dyDescent="0.2">
      <c r="A55" s="108" t="s">
        <v>170</v>
      </c>
      <c r="B55" s="109" t="s">
        <v>59</v>
      </c>
      <c r="C55" s="138" t="s">
        <v>988</v>
      </c>
      <c r="D55" s="138" t="s">
        <v>987</v>
      </c>
      <c r="E55" s="138" t="s">
        <v>1809</v>
      </c>
      <c r="F55" s="138" t="s">
        <v>1708</v>
      </c>
      <c r="G55" s="138" t="s">
        <v>1709</v>
      </c>
    </row>
    <row r="56" spans="1:7" ht="15" customHeight="1" x14ac:dyDescent="0.2">
      <c r="A56" s="108" t="s">
        <v>171</v>
      </c>
      <c r="B56" s="109" t="s">
        <v>60</v>
      </c>
      <c r="C56" s="138" t="s">
        <v>996</v>
      </c>
      <c r="D56" s="138" t="s">
        <v>995</v>
      </c>
      <c r="E56" s="138" t="s">
        <v>1810</v>
      </c>
      <c r="F56" s="138" t="s">
        <v>1727</v>
      </c>
      <c r="G56" s="138" t="s">
        <v>1728</v>
      </c>
    </row>
    <row r="57" spans="1:7" ht="15" customHeight="1" x14ac:dyDescent="0.2">
      <c r="A57" s="108" t="s">
        <v>172</v>
      </c>
      <c r="B57" s="109" t="s">
        <v>61</v>
      </c>
      <c r="C57" s="138" t="s">
        <v>1003</v>
      </c>
      <c r="D57" s="138" t="s">
        <v>1002</v>
      </c>
      <c r="E57" s="138" t="s">
        <v>1811</v>
      </c>
      <c r="F57" s="138" t="s">
        <v>1812</v>
      </c>
      <c r="G57" s="138" t="s">
        <v>1813</v>
      </c>
    </row>
    <row r="58" spans="1:7" ht="15" customHeight="1" x14ac:dyDescent="0.2">
      <c r="A58" s="108" t="s">
        <v>173</v>
      </c>
      <c r="B58" s="109" t="s">
        <v>62</v>
      </c>
      <c r="C58" s="138" t="s">
        <v>1012</v>
      </c>
      <c r="D58" s="138" t="s">
        <v>1011</v>
      </c>
      <c r="E58" s="138" t="s">
        <v>1814</v>
      </c>
      <c r="F58" s="138" t="s">
        <v>1815</v>
      </c>
      <c r="G58" s="138" t="s">
        <v>1816</v>
      </c>
    </row>
    <row r="59" spans="1:7" ht="25.9" customHeight="1" x14ac:dyDescent="0.2">
      <c r="A59" s="108" t="s">
        <v>174</v>
      </c>
      <c r="B59" s="109" t="s">
        <v>63</v>
      </c>
      <c r="C59" s="138" t="s">
        <v>1016</v>
      </c>
      <c r="D59" s="138" t="s">
        <v>1015</v>
      </c>
      <c r="E59" s="138" t="s">
        <v>1817</v>
      </c>
      <c r="F59" s="138" t="s">
        <v>1818</v>
      </c>
      <c r="G59" s="138" t="s">
        <v>1819</v>
      </c>
    </row>
    <row r="60" spans="1:7" ht="25.9" customHeight="1" x14ac:dyDescent="0.2">
      <c r="A60" s="108" t="s">
        <v>175</v>
      </c>
      <c r="B60" s="109" t="s">
        <v>64</v>
      </c>
      <c r="C60" s="138" t="s">
        <v>1022</v>
      </c>
      <c r="D60" s="138" t="s">
        <v>1021</v>
      </c>
      <c r="E60" s="138" t="s">
        <v>1820</v>
      </c>
      <c r="F60" s="138" t="s">
        <v>1821</v>
      </c>
      <c r="G60" s="138" t="s">
        <v>1822</v>
      </c>
    </row>
    <row r="61" spans="1:7" ht="25.9" customHeight="1" x14ac:dyDescent="0.2">
      <c r="A61" s="108" t="s">
        <v>176</v>
      </c>
      <c r="B61" s="109" t="s">
        <v>65</v>
      </c>
      <c r="C61" s="138"/>
      <c r="D61" s="138" t="s">
        <v>1025</v>
      </c>
      <c r="E61" s="138" t="s">
        <v>1025</v>
      </c>
      <c r="F61" s="138"/>
      <c r="G61" s="138" t="s">
        <v>368</v>
      </c>
    </row>
    <row r="62" spans="1:7" ht="25.9" customHeight="1" x14ac:dyDescent="0.2">
      <c r="A62" s="108" t="s">
        <v>177</v>
      </c>
      <c r="B62" s="109" t="s">
        <v>66</v>
      </c>
      <c r="C62" s="138"/>
      <c r="D62" s="138" t="s">
        <v>1027</v>
      </c>
      <c r="E62" s="138" t="s">
        <v>1027</v>
      </c>
      <c r="F62" s="138"/>
      <c r="G62" s="138" t="s">
        <v>368</v>
      </c>
    </row>
    <row r="63" spans="1:7" ht="25.9" customHeight="1" x14ac:dyDescent="0.2">
      <c r="A63" s="108" t="s">
        <v>178</v>
      </c>
      <c r="B63" s="109" t="s">
        <v>67</v>
      </c>
      <c r="C63" s="138"/>
      <c r="D63" s="138" t="s">
        <v>1030</v>
      </c>
      <c r="E63" s="138" t="s">
        <v>1030</v>
      </c>
      <c r="F63" s="138"/>
      <c r="G63" s="138" t="s">
        <v>368</v>
      </c>
    </row>
    <row r="64" spans="1:7" ht="25.9" customHeight="1" x14ac:dyDescent="0.2">
      <c r="A64" s="108" t="s">
        <v>179</v>
      </c>
      <c r="B64" s="109" t="s">
        <v>68</v>
      </c>
      <c r="C64" s="138"/>
      <c r="D64" s="138" t="s">
        <v>1031</v>
      </c>
      <c r="E64" s="138" t="s">
        <v>1031</v>
      </c>
      <c r="F64" s="138"/>
      <c r="G64" s="138" t="s">
        <v>368</v>
      </c>
    </row>
    <row r="65" spans="1:7" ht="15" customHeight="1" x14ac:dyDescent="0.2">
      <c r="A65" s="108" t="s">
        <v>180</v>
      </c>
      <c r="B65" s="109" t="s">
        <v>69</v>
      </c>
      <c r="C65" s="138" t="s">
        <v>368</v>
      </c>
      <c r="D65" s="138" t="s">
        <v>1033</v>
      </c>
      <c r="E65" s="138" t="s">
        <v>1823</v>
      </c>
      <c r="F65" s="138"/>
      <c r="G65" s="138" t="s">
        <v>368</v>
      </c>
    </row>
    <row r="66" spans="1:7" ht="25.9" customHeight="1" x14ac:dyDescent="0.2">
      <c r="A66" s="108" t="s">
        <v>181</v>
      </c>
      <c r="B66" s="109" t="s">
        <v>70</v>
      </c>
      <c r="C66" s="138" t="s">
        <v>317</v>
      </c>
      <c r="D66" s="138" t="s">
        <v>1036</v>
      </c>
      <c r="E66" s="138" t="s">
        <v>1824</v>
      </c>
      <c r="F66" s="138" t="s">
        <v>1725</v>
      </c>
      <c r="G66" s="138" t="s">
        <v>1724</v>
      </c>
    </row>
    <row r="67" spans="1:7" ht="15" customHeight="1" x14ac:dyDescent="0.2">
      <c r="A67" s="108" t="s">
        <v>182</v>
      </c>
      <c r="B67" s="109" t="s">
        <v>71</v>
      </c>
      <c r="C67" s="138" t="s">
        <v>580</v>
      </c>
      <c r="D67" s="138" t="s">
        <v>1039</v>
      </c>
      <c r="E67" s="138" t="s">
        <v>899</v>
      </c>
      <c r="F67" s="138" t="s">
        <v>1825</v>
      </c>
      <c r="G67" s="138" t="s">
        <v>1826</v>
      </c>
    </row>
  </sheetData>
  <mergeCells count="3">
    <mergeCell ref="A2:G3"/>
    <mergeCell ref="A4:G4"/>
    <mergeCell ref="D1:G1"/>
  </mergeCells>
  <pageMargins left="0.7" right="0.7" top="0.75" bottom="0.75" header="0.3" footer="0.3"/>
  <pageSetup paperSize="9" scale="8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30" zoomScaleNormal="100" zoomScaleSheetLayoutView="13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ColWidth="9.33203125" defaultRowHeight="15" x14ac:dyDescent="0.25"/>
  <cols>
    <col min="1" max="1" width="10.33203125" style="84" customWidth="1"/>
    <col min="2" max="2" width="32.5" style="112" customWidth="1"/>
    <col min="3" max="3" width="12.1640625" style="84" customWidth="1"/>
    <col min="4" max="4" width="12" style="84" customWidth="1"/>
    <col min="5" max="5" width="11.1640625" style="84" customWidth="1"/>
    <col min="6" max="6" width="11" style="84" customWidth="1"/>
    <col min="7" max="7" width="11.1640625" style="84" customWidth="1"/>
    <col min="8" max="8" width="10.1640625" style="101" customWidth="1"/>
    <col min="9" max="9" width="11.33203125" style="101" customWidth="1"/>
    <col min="10" max="10" width="10.33203125" style="84" customWidth="1"/>
    <col min="11" max="11" width="11.1640625" style="102" customWidth="1"/>
    <col min="12" max="12" width="11.83203125" style="102" customWidth="1"/>
    <col min="13" max="13" width="12.1640625" style="102" customWidth="1"/>
    <col min="14" max="14" width="13" style="102" customWidth="1"/>
    <col min="15" max="15" width="13.33203125" style="102" customWidth="1"/>
    <col min="16" max="16384" width="9.33203125" style="30"/>
  </cols>
  <sheetData>
    <row r="1" spans="1:15" s="83" customFormat="1" ht="57.75" customHeight="1" x14ac:dyDescent="0.25">
      <c r="K1" s="393" t="s">
        <v>3434</v>
      </c>
      <c r="L1" s="393"/>
      <c r="M1" s="393"/>
      <c r="N1" s="393"/>
      <c r="O1" s="393"/>
    </row>
    <row r="2" spans="1:15" s="83" customFormat="1" ht="39.200000000000003" customHeight="1" x14ac:dyDescent="0.2">
      <c r="A2" s="508" t="s">
        <v>1200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</row>
    <row r="3" spans="1:15" s="84" customFormat="1" ht="35.450000000000003" customHeight="1" x14ac:dyDescent="0.2">
      <c r="A3" s="509" t="s">
        <v>1201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</row>
    <row r="4" spans="1:15" s="155" customFormat="1" ht="80.25" customHeight="1" x14ac:dyDescent="0.2">
      <c r="A4" s="517" t="s">
        <v>114</v>
      </c>
      <c r="B4" s="497" t="s">
        <v>287</v>
      </c>
      <c r="C4" s="514" t="s">
        <v>1202</v>
      </c>
      <c r="D4" s="514"/>
      <c r="E4" s="514" t="s">
        <v>1203</v>
      </c>
      <c r="F4" s="514"/>
      <c r="G4" s="514" t="s">
        <v>1204</v>
      </c>
      <c r="H4" s="514"/>
      <c r="I4" s="514" t="s">
        <v>1205</v>
      </c>
      <c r="J4" s="514"/>
      <c r="K4" s="514" t="s">
        <v>538</v>
      </c>
      <c r="L4" s="514"/>
      <c r="M4" s="514" t="s">
        <v>1060</v>
      </c>
      <c r="N4" s="514"/>
      <c r="O4" s="164" t="s">
        <v>295</v>
      </c>
    </row>
    <row r="5" spans="1:15" s="155" customFormat="1" ht="22.5" x14ac:dyDescent="0.2">
      <c r="A5" s="518"/>
      <c r="B5" s="499"/>
      <c r="C5" s="156" t="s">
        <v>298</v>
      </c>
      <c r="D5" s="157" t="s">
        <v>638</v>
      </c>
      <c r="E5" s="156" t="s">
        <v>298</v>
      </c>
      <c r="F5" s="157" t="s">
        <v>638</v>
      </c>
      <c r="G5" s="156" t="s">
        <v>298</v>
      </c>
      <c r="H5" s="157" t="s">
        <v>638</v>
      </c>
      <c r="I5" s="156" t="s">
        <v>298</v>
      </c>
      <c r="J5" s="157" t="s">
        <v>638</v>
      </c>
      <c r="K5" s="156" t="s">
        <v>298</v>
      </c>
      <c r="L5" s="157" t="s">
        <v>638</v>
      </c>
      <c r="M5" s="156" t="s">
        <v>298</v>
      </c>
      <c r="N5" s="157" t="s">
        <v>638</v>
      </c>
      <c r="O5" s="165" t="s">
        <v>299</v>
      </c>
    </row>
    <row r="6" spans="1:15" s="136" customFormat="1" x14ac:dyDescent="0.25">
      <c r="A6" s="134"/>
      <c r="B6" s="105" t="s">
        <v>300</v>
      </c>
      <c r="C6" s="135" t="s">
        <v>1206</v>
      </c>
      <c r="D6" s="135" t="s">
        <v>1207</v>
      </c>
      <c r="E6" s="135" t="s">
        <v>1208</v>
      </c>
      <c r="F6" s="135" t="s">
        <v>1209</v>
      </c>
      <c r="G6" s="135" t="s">
        <v>1210</v>
      </c>
      <c r="H6" s="135" t="s">
        <v>1211</v>
      </c>
      <c r="I6" s="135" t="s">
        <v>1212</v>
      </c>
      <c r="J6" s="135" t="s">
        <v>1213</v>
      </c>
      <c r="K6" s="135" t="s">
        <v>1214</v>
      </c>
      <c r="L6" s="135" t="s">
        <v>1215</v>
      </c>
      <c r="M6" s="135" t="s">
        <v>303</v>
      </c>
      <c r="N6" s="135"/>
      <c r="O6" s="135" t="s">
        <v>1216</v>
      </c>
    </row>
    <row r="7" spans="1:15" ht="27.6" customHeight="1" x14ac:dyDescent="0.2">
      <c r="A7" s="108" t="s">
        <v>122</v>
      </c>
      <c r="B7" s="109" t="s">
        <v>11</v>
      </c>
      <c r="C7" s="127" t="s">
        <v>958</v>
      </c>
      <c r="D7" s="127" t="s">
        <v>313</v>
      </c>
      <c r="E7" s="127" t="s">
        <v>1217</v>
      </c>
      <c r="F7" s="127" t="s">
        <v>313</v>
      </c>
      <c r="G7" s="127" t="s">
        <v>1218</v>
      </c>
      <c r="H7" s="127" t="s">
        <v>314</v>
      </c>
      <c r="I7" s="127" t="s">
        <v>1219</v>
      </c>
      <c r="J7" s="127" t="s">
        <v>1220</v>
      </c>
      <c r="K7" s="127" t="s">
        <v>1219</v>
      </c>
      <c r="L7" s="127" t="s">
        <v>314</v>
      </c>
      <c r="M7" s="127"/>
      <c r="N7" s="127"/>
      <c r="O7" s="127" t="s">
        <v>529</v>
      </c>
    </row>
    <row r="8" spans="1:15" ht="25.5" x14ac:dyDescent="0.2">
      <c r="A8" s="108" t="s">
        <v>123</v>
      </c>
      <c r="B8" s="109" t="s">
        <v>12</v>
      </c>
      <c r="C8" s="127" t="s">
        <v>1221</v>
      </c>
      <c r="D8" s="127" t="s">
        <v>313</v>
      </c>
      <c r="E8" s="127" t="s">
        <v>1154</v>
      </c>
      <c r="F8" s="127" t="s">
        <v>325</v>
      </c>
      <c r="G8" s="127" t="s">
        <v>1222</v>
      </c>
      <c r="H8" s="127" t="s">
        <v>314</v>
      </c>
      <c r="I8" s="127" t="s">
        <v>1223</v>
      </c>
      <c r="J8" s="127" t="s">
        <v>1220</v>
      </c>
      <c r="K8" s="127" t="s">
        <v>1224</v>
      </c>
      <c r="L8" s="127" t="s">
        <v>1225</v>
      </c>
      <c r="M8" s="127"/>
      <c r="N8" s="127"/>
      <c r="O8" s="127" t="s">
        <v>1226</v>
      </c>
    </row>
    <row r="9" spans="1:15" ht="14.25" x14ac:dyDescent="0.2">
      <c r="A9" s="108" t="s">
        <v>124</v>
      </c>
      <c r="B9" s="109" t="s">
        <v>13</v>
      </c>
      <c r="C9" s="127" t="s">
        <v>1227</v>
      </c>
      <c r="D9" s="127" t="s">
        <v>313</v>
      </c>
      <c r="E9" s="127" t="s">
        <v>1228</v>
      </c>
      <c r="F9" s="127" t="s">
        <v>313</v>
      </c>
      <c r="G9" s="127" t="s">
        <v>1229</v>
      </c>
      <c r="H9" s="127" t="s">
        <v>314</v>
      </c>
      <c r="I9" s="127" t="s">
        <v>1230</v>
      </c>
      <c r="J9" s="127" t="s">
        <v>1220</v>
      </c>
      <c r="K9" s="127" t="s">
        <v>1230</v>
      </c>
      <c r="L9" s="127" t="s">
        <v>314</v>
      </c>
      <c r="M9" s="127"/>
      <c r="N9" s="127"/>
      <c r="O9" s="127" t="s">
        <v>1231</v>
      </c>
    </row>
    <row r="10" spans="1:15" ht="14.25" x14ac:dyDescent="0.2">
      <c r="A10" s="108" t="s">
        <v>125</v>
      </c>
      <c r="B10" s="109" t="s">
        <v>14</v>
      </c>
      <c r="C10" s="127" t="s">
        <v>1232</v>
      </c>
      <c r="D10" s="127" t="s">
        <v>1233</v>
      </c>
      <c r="E10" s="127" t="s">
        <v>1234</v>
      </c>
      <c r="F10" s="127" t="s">
        <v>1235</v>
      </c>
      <c r="G10" s="127" t="s">
        <v>1236</v>
      </c>
      <c r="H10" s="127" t="s">
        <v>1237</v>
      </c>
      <c r="I10" s="127" t="s">
        <v>1220</v>
      </c>
      <c r="J10" s="127" t="s">
        <v>1220</v>
      </c>
      <c r="K10" s="127" t="s">
        <v>1238</v>
      </c>
      <c r="L10" s="127" t="s">
        <v>1183</v>
      </c>
      <c r="M10" s="127"/>
      <c r="N10" s="127"/>
      <c r="O10" s="127" t="s">
        <v>1239</v>
      </c>
    </row>
    <row r="11" spans="1:15" ht="14.25" x14ac:dyDescent="0.2">
      <c r="A11" s="108" t="s">
        <v>126</v>
      </c>
      <c r="B11" s="109" t="s">
        <v>15</v>
      </c>
      <c r="C11" s="127" t="s">
        <v>1240</v>
      </c>
      <c r="D11" s="127" t="s">
        <v>1241</v>
      </c>
      <c r="E11" s="127" t="s">
        <v>1242</v>
      </c>
      <c r="F11" s="127" t="s">
        <v>1243</v>
      </c>
      <c r="G11" s="127" t="s">
        <v>1244</v>
      </c>
      <c r="H11" s="127" t="s">
        <v>1245</v>
      </c>
      <c r="I11" s="127" t="s">
        <v>1246</v>
      </c>
      <c r="J11" s="127" t="s">
        <v>1220</v>
      </c>
      <c r="K11" s="127" t="s">
        <v>1247</v>
      </c>
      <c r="L11" s="127" t="s">
        <v>1248</v>
      </c>
      <c r="M11" s="127"/>
      <c r="N11" s="127"/>
      <c r="O11" s="127" t="s">
        <v>579</v>
      </c>
    </row>
    <row r="12" spans="1:15" ht="14.25" x14ac:dyDescent="0.2">
      <c r="A12" s="108" t="s">
        <v>127</v>
      </c>
      <c r="B12" s="109" t="s">
        <v>16</v>
      </c>
      <c r="C12" s="127" t="s">
        <v>1249</v>
      </c>
      <c r="D12" s="127" t="s">
        <v>1250</v>
      </c>
      <c r="E12" s="127" t="s">
        <v>1251</v>
      </c>
      <c r="F12" s="127" t="s">
        <v>1252</v>
      </c>
      <c r="G12" s="127" t="s">
        <v>1253</v>
      </c>
      <c r="H12" s="127" t="s">
        <v>1254</v>
      </c>
      <c r="I12" s="127" t="s">
        <v>1255</v>
      </c>
      <c r="J12" s="127" t="s">
        <v>1220</v>
      </c>
      <c r="K12" s="127" t="s">
        <v>1256</v>
      </c>
      <c r="L12" s="127" t="s">
        <v>1257</v>
      </c>
      <c r="M12" s="127"/>
      <c r="N12" s="127"/>
      <c r="O12" s="127" t="s">
        <v>1258</v>
      </c>
    </row>
    <row r="13" spans="1:15" ht="14.25" x14ac:dyDescent="0.2">
      <c r="A13" s="108" t="s">
        <v>128</v>
      </c>
      <c r="B13" s="109" t="s">
        <v>17</v>
      </c>
      <c r="C13" s="127" t="s">
        <v>1259</v>
      </c>
      <c r="D13" s="127" t="s">
        <v>1260</v>
      </c>
      <c r="E13" s="127" t="s">
        <v>1101</v>
      </c>
      <c r="F13" s="127" t="s">
        <v>1261</v>
      </c>
      <c r="G13" s="127" t="s">
        <v>1158</v>
      </c>
      <c r="H13" s="127" t="s">
        <v>1262</v>
      </c>
      <c r="I13" s="127" t="s">
        <v>1263</v>
      </c>
      <c r="J13" s="127" t="s">
        <v>1264</v>
      </c>
      <c r="K13" s="127" t="s">
        <v>1265</v>
      </c>
      <c r="L13" s="127" t="s">
        <v>1266</v>
      </c>
      <c r="M13" s="127"/>
      <c r="N13" s="127"/>
      <c r="O13" s="127" t="s">
        <v>437</v>
      </c>
    </row>
    <row r="14" spans="1:15" ht="25.5" x14ac:dyDescent="0.2">
      <c r="A14" s="108" t="s">
        <v>129</v>
      </c>
      <c r="B14" s="109" t="s">
        <v>18</v>
      </c>
      <c r="C14" s="127" t="s">
        <v>1267</v>
      </c>
      <c r="D14" s="127" t="s">
        <v>1268</v>
      </c>
      <c r="E14" s="127" t="s">
        <v>1269</v>
      </c>
      <c r="F14" s="127" t="s">
        <v>1270</v>
      </c>
      <c r="G14" s="127" t="s">
        <v>1271</v>
      </c>
      <c r="H14" s="127" t="s">
        <v>1272</v>
      </c>
      <c r="I14" s="127" t="s">
        <v>1273</v>
      </c>
      <c r="J14" s="127" t="s">
        <v>1220</v>
      </c>
      <c r="K14" s="127" t="s">
        <v>1274</v>
      </c>
      <c r="L14" s="127" t="s">
        <v>1275</v>
      </c>
      <c r="M14" s="127"/>
      <c r="N14" s="127"/>
      <c r="O14" s="127" t="s">
        <v>1276</v>
      </c>
    </row>
    <row r="15" spans="1:15" ht="14.25" x14ac:dyDescent="0.2">
      <c r="A15" s="108" t="s">
        <v>130</v>
      </c>
      <c r="B15" s="109" t="s">
        <v>19</v>
      </c>
      <c r="C15" s="127" t="s">
        <v>1277</v>
      </c>
      <c r="D15" s="127" t="s">
        <v>1278</v>
      </c>
      <c r="E15" s="127" t="s">
        <v>1279</v>
      </c>
      <c r="F15" s="127" t="s">
        <v>1280</v>
      </c>
      <c r="G15" s="127" t="s">
        <v>1281</v>
      </c>
      <c r="H15" s="127" t="s">
        <v>1282</v>
      </c>
      <c r="I15" s="127" t="s">
        <v>1283</v>
      </c>
      <c r="J15" s="127" t="s">
        <v>1220</v>
      </c>
      <c r="K15" s="127" t="s">
        <v>1284</v>
      </c>
      <c r="L15" s="127" t="s">
        <v>1285</v>
      </c>
      <c r="M15" s="127" t="s">
        <v>368</v>
      </c>
      <c r="N15" s="127"/>
      <c r="O15" s="127" t="s">
        <v>1286</v>
      </c>
    </row>
    <row r="16" spans="1:15" ht="14.25" x14ac:dyDescent="0.2">
      <c r="A16" s="108" t="s">
        <v>131</v>
      </c>
      <c r="B16" s="109" t="s">
        <v>20</v>
      </c>
      <c r="C16" s="127" t="s">
        <v>1287</v>
      </c>
      <c r="D16" s="127" t="s">
        <v>313</v>
      </c>
      <c r="E16" s="127" t="s">
        <v>1288</v>
      </c>
      <c r="F16" s="127" t="s">
        <v>313</v>
      </c>
      <c r="G16" s="127" t="s">
        <v>1289</v>
      </c>
      <c r="H16" s="127" t="s">
        <v>314</v>
      </c>
      <c r="I16" s="127" t="s">
        <v>1290</v>
      </c>
      <c r="J16" s="127" t="s">
        <v>1220</v>
      </c>
      <c r="K16" s="127" t="s">
        <v>1290</v>
      </c>
      <c r="L16" s="127" t="s">
        <v>314</v>
      </c>
      <c r="M16" s="127"/>
      <c r="N16" s="127"/>
      <c r="O16" s="127" t="s">
        <v>465</v>
      </c>
    </row>
    <row r="17" spans="1:15" ht="14.25" x14ac:dyDescent="0.2">
      <c r="A17" s="108" t="s">
        <v>132</v>
      </c>
      <c r="B17" s="109" t="s">
        <v>21</v>
      </c>
      <c r="C17" s="127" t="s">
        <v>1291</v>
      </c>
      <c r="D17" s="127" t="s">
        <v>313</v>
      </c>
      <c r="E17" s="127" t="s">
        <v>1292</v>
      </c>
      <c r="F17" s="127" t="s">
        <v>313</v>
      </c>
      <c r="G17" s="127" t="s">
        <v>1293</v>
      </c>
      <c r="H17" s="127" t="s">
        <v>314</v>
      </c>
      <c r="I17" s="127" t="s">
        <v>1294</v>
      </c>
      <c r="J17" s="127" t="s">
        <v>1220</v>
      </c>
      <c r="K17" s="127" t="s">
        <v>1294</v>
      </c>
      <c r="L17" s="127" t="s">
        <v>314</v>
      </c>
      <c r="M17" s="127"/>
      <c r="N17" s="127"/>
      <c r="O17" s="127" t="s">
        <v>570</v>
      </c>
    </row>
    <row r="18" spans="1:15" ht="14.25" x14ac:dyDescent="0.2">
      <c r="A18" s="108" t="s">
        <v>133</v>
      </c>
      <c r="B18" s="109" t="s">
        <v>22</v>
      </c>
      <c r="C18" s="127" t="s">
        <v>1295</v>
      </c>
      <c r="D18" s="127" t="s">
        <v>313</v>
      </c>
      <c r="E18" s="127" t="s">
        <v>1296</v>
      </c>
      <c r="F18" s="127" t="s">
        <v>313</v>
      </c>
      <c r="G18" s="127" t="s">
        <v>1297</v>
      </c>
      <c r="H18" s="127" t="s">
        <v>314</v>
      </c>
      <c r="I18" s="127" t="s">
        <v>1298</v>
      </c>
      <c r="J18" s="127" t="s">
        <v>1220</v>
      </c>
      <c r="K18" s="127" t="s">
        <v>1298</v>
      </c>
      <c r="L18" s="127" t="s">
        <v>314</v>
      </c>
      <c r="M18" s="127"/>
      <c r="N18" s="127"/>
      <c r="O18" s="127" t="s">
        <v>1299</v>
      </c>
    </row>
    <row r="19" spans="1:15" ht="14.25" x14ac:dyDescent="0.2">
      <c r="A19" s="108" t="s">
        <v>134</v>
      </c>
      <c r="B19" s="109" t="s">
        <v>23</v>
      </c>
      <c r="C19" s="127" t="s">
        <v>337</v>
      </c>
      <c r="D19" s="127" t="s">
        <v>1300</v>
      </c>
      <c r="E19" s="127" t="s">
        <v>1039</v>
      </c>
      <c r="F19" s="127" t="s">
        <v>1301</v>
      </c>
      <c r="G19" s="127" t="s">
        <v>1302</v>
      </c>
      <c r="H19" s="127" t="s">
        <v>1303</v>
      </c>
      <c r="I19" s="127" t="s">
        <v>1304</v>
      </c>
      <c r="J19" s="127" t="s">
        <v>1305</v>
      </c>
      <c r="K19" s="127" t="s">
        <v>1306</v>
      </c>
      <c r="L19" s="127" t="s">
        <v>1307</v>
      </c>
      <c r="M19" s="127"/>
      <c r="N19" s="127"/>
      <c r="O19" s="127" t="s">
        <v>1308</v>
      </c>
    </row>
    <row r="20" spans="1:15" ht="38.25" x14ac:dyDescent="0.2">
      <c r="A20" s="108" t="s">
        <v>135</v>
      </c>
      <c r="B20" s="109" t="s">
        <v>24</v>
      </c>
      <c r="C20" s="127" t="s">
        <v>1309</v>
      </c>
      <c r="D20" s="127" t="s">
        <v>313</v>
      </c>
      <c r="E20" s="127" t="s">
        <v>1310</v>
      </c>
      <c r="F20" s="127" t="s">
        <v>313</v>
      </c>
      <c r="G20" s="127" t="s">
        <v>1311</v>
      </c>
      <c r="H20" s="127" t="s">
        <v>314</v>
      </c>
      <c r="I20" s="127" t="s">
        <v>1312</v>
      </c>
      <c r="J20" s="127" t="s">
        <v>1220</v>
      </c>
      <c r="K20" s="127" t="s">
        <v>1312</v>
      </c>
      <c r="L20" s="127" t="s">
        <v>314</v>
      </c>
      <c r="M20" s="127"/>
      <c r="N20" s="127"/>
      <c r="O20" s="127" t="s">
        <v>1313</v>
      </c>
    </row>
    <row r="21" spans="1:15" ht="14.25" x14ac:dyDescent="0.2">
      <c r="A21" s="108" t="s">
        <v>136</v>
      </c>
      <c r="B21" s="109" t="s">
        <v>25</v>
      </c>
      <c r="C21" s="127" t="s">
        <v>303</v>
      </c>
      <c r="D21" s="127" t="s">
        <v>1314</v>
      </c>
      <c r="E21" s="127" t="s">
        <v>1315</v>
      </c>
      <c r="F21" s="127" t="s">
        <v>1316</v>
      </c>
      <c r="G21" s="127" t="s">
        <v>1317</v>
      </c>
      <c r="H21" s="127" t="s">
        <v>1318</v>
      </c>
      <c r="I21" s="127" t="s">
        <v>1319</v>
      </c>
      <c r="J21" s="127" t="s">
        <v>1320</v>
      </c>
      <c r="K21" s="127" t="s">
        <v>1321</v>
      </c>
      <c r="L21" s="127" t="s">
        <v>1322</v>
      </c>
      <c r="M21" s="127"/>
      <c r="N21" s="127"/>
      <c r="O21" s="127" t="s">
        <v>1323</v>
      </c>
    </row>
    <row r="22" spans="1:15" ht="14.25" x14ac:dyDescent="0.2">
      <c r="A22" s="108" t="s">
        <v>137</v>
      </c>
      <c r="B22" s="109" t="s">
        <v>26</v>
      </c>
      <c r="C22" s="127" t="s">
        <v>1324</v>
      </c>
      <c r="D22" s="127" t="s">
        <v>1325</v>
      </c>
      <c r="E22" s="127" t="s">
        <v>1326</v>
      </c>
      <c r="F22" s="127" t="s">
        <v>1327</v>
      </c>
      <c r="G22" s="127" t="s">
        <v>1328</v>
      </c>
      <c r="H22" s="127" t="s">
        <v>1329</v>
      </c>
      <c r="I22" s="127" t="s">
        <v>1220</v>
      </c>
      <c r="J22" s="127" t="s">
        <v>1220</v>
      </c>
      <c r="K22" s="127" t="s">
        <v>1330</v>
      </c>
      <c r="L22" s="127" t="s">
        <v>1331</v>
      </c>
      <c r="M22" s="127"/>
      <c r="N22" s="127"/>
      <c r="O22" s="127" t="s">
        <v>1239</v>
      </c>
    </row>
    <row r="23" spans="1:15" ht="14.25" x14ac:dyDescent="0.2">
      <c r="A23" s="108" t="s">
        <v>138</v>
      </c>
      <c r="B23" s="109" t="s">
        <v>27</v>
      </c>
      <c r="C23" s="127" t="s">
        <v>1332</v>
      </c>
      <c r="D23" s="127" t="s">
        <v>1333</v>
      </c>
      <c r="E23" s="127" t="s">
        <v>1334</v>
      </c>
      <c r="F23" s="127" t="s">
        <v>1335</v>
      </c>
      <c r="G23" s="127" t="s">
        <v>1336</v>
      </c>
      <c r="H23" s="127" t="s">
        <v>1337</v>
      </c>
      <c r="I23" s="127" t="s">
        <v>314</v>
      </c>
      <c r="J23" s="127" t="s">
        <v>1338</v>
      </c>
      <c r="K23" s="127" t="s">
        <v>314</v>
      </c>
      <c r="L23" s="127" t="s">
        <v>1339</v>
      </c>
      <c r="M23" s="127"/>
      <c r="N23" s="127"/>
      <c r="O23" s="127" t="s">
        <v>632</v>
      </c>
    </row>
    <row r="24" spans="1:15" ht="14.25" x14ac:dyDescent="0.2">
      <c r="A24" s="108" t="s">
        <v>139</v>
      </c>
      <c r="B24" s="109" t="s">
        <v>28</v>
      </c>
      <c r="C24" s="127" t="s">
        <v>1340</v>
      </c>
      <c r="D24" s="127" t="s">
        <v>1156</v>
      </c>
      <c r="E24" s="127" t="s">
        <v>1341</v>
      </c>
      <c r="F24" s="127" t="s">
        <v>1342</v>
      </c>
      <c r="G24" s="127" t="s">
        <v>1343</v>
      </c>
      <c r="H24" s="127" t="s">
        <v>1344</v>
      </c>
      <c r="I24" s="127" t="s">
        <v>314</v>
      </c>
      <c r="J24" s="127" t="s">
        <v>1345</v>
      </c>
      <c r="K24" s="127" t="s">
        <v>314</v>
      </c>
      <c r="L24" s="127" t="s">
        <v>1346</v>
      </c>
      <c r="M24" s="127"/>
      <c r="N24" s="127"/>
      <c r="O24" s="127" t="s">
        <v>416</v>
      </c>
    </row>
    <row r="25" spans="1:15" ht="38.25" x14ac:dyDescent="0.2">
      <c r="A25" s="108" t="s">
        <v>140</v>
      </c>
      <c r="B25" s="109" t="s">
        <v>29</v>
      </c>
      <c r="C25" s="127" t="s">
        <v>1347</v>
      </c>
      <c r="D25" s="127" t="s">
        <v>1348</v>
      </c>
      <c r="E25" s="127" t="s">
        <v>1349</v>
      </c>
      <c r="F25" s="127" t="s">
        <v>1350</v>
      </c>
      <c r="G25" s="127" t="s">
        <v>1351</v>
      </c>
      <c r="H25" s="127" t="s">
        <v>1352</v>
      </c>
      <c r="I25" s="127" t="s">
        <v>473</v>
      </c>
      <c r="J25" s="127" t="s">
        <v>1220</v>
      </c>
      <c r="K25" s="127" t="s">
        <v>1353</v>
      </c>
      <c r="L25" s="127" t="s">
        <v>1354</v>
      </c>
      <c r="M25" s="127" t="s">
        <v>368</v>
      </c>
      <c r="N25" s="127"/>
      <c r="O25" s="127" t="s">
        <v>509</v>
      </c>
    </row>
    <row r="26" spans="1:15" ht="14.25" x14ac:dyDescent="0.2">
      <c r="A26" s="108" t="s">
        <v>141</v>
      </c>
      <c r="B26" s="109" t="s">
        <v>30</v>
      </c>
      <c r="C26" s="127" t="s">
        <v>1355</v>
      </c>
      <c r="D26" s="127" t="s">
        <v>964</v>
      </c>
      <c r="E26" s="127" t="s">
        <v>1356</v>
      </c>
      <c r="F26" s="127" t="s">
        <v>1357</v>
      </c>
      <c r="G26" s="127" t="s">
        <v>1358</v>
      </c>
      <c r="H26" s="127" t="s">
        <v>1359</v>
      </c>
      <c r="I26" s="127" t="s">
        <v>1360</v>
      </c>
      <c r="J26" s="127" t="s">
        <v>1220</v>
      </c>
      <c r="K26" s="127" t="s">
        <v>1361</v>
      </c>
      <c r="L26" s="127" t="s">
        <v>363</v>
      </c>
      <c r="M26" s="127"/>
      <c r="N26" s="127"/>
      <c r="O26" s="127" t="s">
        <v>599</v>
      </c>
    </row>
    <row r="27" spans="1:15" ht="14.25" x14ac:dyDescent="0.2">
      <c r="A27" s="108" t="s">
        <v>142</v>
      </c>
      <c r="B27" s="109" t="s">
        <v>31</v>
      </c>
      <c r="C27" s="127" t="s">
        <v>1362</v>
      </c>
      <c r="D27" s="127" t="s">
        <v>994</v>
      </c>
      <c r="E27" s="127" t="s">
        <v>1363</v>
      </c>
      <c r="F27" s="127" t="s">
        <v>1364</v>
      </c>
      <c r="G27" s="127" t="s">
        <v>1365</v>
      </c>
      <c r="H27" s="127" t="s">
        <v>1366</v>
      </c>
      <c r="I27" s="127" t="s">
        <v>1367</v>
      </c>
      <c r="J27" s="127" t="s">
        <v>1368</v>
      </c>
      <c r="K27" s="127" t="s">
        <v>1369</v>
      </c>
      <c r="L27" s="127" t="s">
        <v>1370</v>
      </c>
      <c r="M27" s="127"/>
      <c r="N27" s="127"/>
      <c r="O27" s="127" t="s">
        <v>447</v>
      </c>
    </row>
    <row r="28" spans="1:15" ht="14.25" x14ac:dyDescent="0.2">
      <c r="A28" s="108" t="s">
        <v>143</v>
      </c>
      <c r="B28" s="109" t="s">
        <v>32</v>
      </c>
      <c r="C28" s="127" t="s">
        <v>1371</v>
      </c>
      <c r="D28" s="127" t="s">
        <v>1372</v>
      </c>
      <c r="E28" s="127" t="s">
        <v>1373</v>
      </c>
      <c r="F28" s="127" t="s">
        <v>1374</v>
      </c>
      <c r="G28" s="127" t="s">
        <v>1375</v>
      </c>
      <c r="H28" s="127" t="s">
        <v>1376</v>
      </c>
      <c r="I28" s="127" t="s">
        <v>1377</v>
      </c>
      <c r="J28" s="127" t="s">
        <v>1220</v>
      </c>
      <c r="K28" s="127" t="s">
        <v>1378</v>
      </c>
      <c r="L28" s="127" t="s">
        <v>1379</v>
      </c>
      <c r="M28" s="127"/>
      <c r="N28" s="127"/>
      <c r="O28" s="127" t="s">
        <v>1380</v>
      </c>
    </row>
    <row r="29" spans="1:15" ht="14.25" x14ac:dyDescent="0.2">
      <c r="A29" s="108" t="s">
        <v>144</v>
      </c>
      <c r="B29" s="109" t="s">
        <v>33</v>
      </c>
      <c r="C29" s="127" t="s">
        <v>815</v>
      </c>
      <c r="D29" s="127" t="s">
        <v>277</v>
      </c>
      <c r="E29" s="127" t="s">
        <v>1381</v>
      </c>
      <c r="F29" s="127" t="s">
        <v>1382</v>
      </c>
      <c r="G29" s="127" t="s">
        <v>1383</v>
      </c>
      <c r="H29" s="127" t="s">
        <v>1384</v>
      </c>
      <c r="I29" s="127" t="s">
        <v>1385</v>
      </c>
      <c r="J29" s="127" t="s">
        <v>1220</v>
      </c>
      <c r="K29" s="127" t="s">
        <v>1386</v>
      </c>
      <c r="L29" s="127" t="s">
        <v>1387</v>
      </c>
      <c r="M29" s="127"/>
      <c r="N29" s="127"/>
      <c r="O29" s="127" t="s">
        <v>1388</v>
      </c>
    </row>
    <row r="30" spans="1:15" ht="14.25" x14ac:dyDescent="0.2">
      <c r="A30" s="108" t="s">
        <v>145</v>
      </c>
      <c r="B30" s="109" t="s">
        <v>34</v>
      </c>
      <c r="C30" s="127" t="s">
        <v>1389</v>
      </c>
      <c r="D30" s="127" t="s">
        <v>729</v>
      </c>
      <c r="E30" s="127" t="s">
        <v>1390</v>
      </c>
      <c r="F30" s="127" t="s">
        <v>1391</v>
      </c>
      <c r="G30" s="127" t="s">
        <v>1392</v>
      </c>
      <c r="H30" s="127" t="s">
        <v>1393</v>
      </c>
      <c r="I30" s="127" t="s">
        <v>1394</v>
      </c>
      <c r="J30" s="127" t="s">
        <v>1395</v>
      </c>
      <c r="K30" s="127" t="s">
        <v>1396</v>
      </c>
      <c r="L30" s="127" t="s">
        <v>1397</v>
      </c>
      <c r="M30" s="127"/>
      <c r="N30" s="127"/>
      <c r="O30" s="127" t="s">
        <v>1398</v>
      </c>
    </row>
    <row r="31" spans="1:15" ht="14.25" x14ac:dyDescent="0.2">
      <c r="A31" s="108" t="s">
        <v>146</v>
      </c>
      <c r="B31" s="109" t="s">
        <v>35</v>
      </c>
      <c r="C31" s="127" t="s">
        <v>1399</v>
      </c>
      <c r="D31" s="127" t="s">
        <v>1400</v>
      </c>
      <c r="E31" s="127" t="s">
        <v>1401</v>
      </c>
      <c r="F31" s="127" t="s">
        <v>1402</v>
      </c>
      <c r="G31" s="127" t="s">
        <v>1403</v>
      </c>
      <c r="H31" s="127" t="s">
        <v>1404</v>
      </c>
      <c r="I31" s="127" t="s">
        <v>1405</v>
      </c>
      <c r="J31" s="127" t="s">
        <v>1406</v>
      </c>
      <c r="K31" s="127" t="s">
        <v>1407</v>
      </c>
      <c r="L31" s="127" t="s">
        <v>1408</v>
      </c>
      <c r="M31" s="127"/>
      <c r="N31" s="127"/>
      <c r="O31" s="127" t="s">
        <v>1409</v>
      </c>
    </row>
    <row r="32" spans="1:15" ht="14.25" x14ac:dyDescent="0.2">
      <c r="A32" s="108" t="s">
        <v>147</v>
      </c>
      <c r="B32" s="109" t="s">
        <v>36</v>
      </c>
      <c r="C32" s="127" t="s">
        <v>1410</v>
      </c>
      <c r="D32" s="127" t="s">
        <v>1411</v>
      </c>
      <c r="E32" s="127" t="s">
        <v>1412</v>
      </c>
      <c r="F32" s="127" t="s">
        <v>1413</v>
      </c>
      <c r="G32" s="127" t="s">
        <v>1414</v>
      </c>
      <c r="H32" s="127" t="s">
        <v>1415</v>
      </c>
      <c r="I32" s="127" t="s">
        <v>314</v>
      </c>
      <c r="J32" s="127" t="s">
        <v>1416</v>
      </c>
      <c r="K32" s="127" t="s">
        <v>314</v>
      </c>
      <c r="L32" s="127" t="s">
        <v>1417</v>
      </c>
      <c r="M32" s="127" t="s">
        <v>368</v>
      </c>
      <c r="N32" s="127"/>
      <c r="O32" s="127" t="s">
        <v>1418</v>
      </c>
    </row>
    <row r="33" spans="1:15" ht="14.25" x14ac:dyDescent="0.2">
      <c r="A33" s="108" t="s">
        <v>148</v>
      </c>
      <c r="B33" s="109" t="s">
        <v>37</v>
      </c>
      <c r="C33" s="127" t="s">
        <v>1419</v>
      </c>
      <c r="D33" s="127" t="s">
        <v>899</v>
      </c>
      <c r="E33" s="127" t="s">
        <v>1420</v>
      </c>
      <c r="F33" s="127" t="s">
        <v>1421</v>
      </c>
      <c r="G33" s="127" t="s">
        <v>1422</v>
      </c>
      <c r="H33" s="127" t="s">
        <v>1423</v>
      </c>
      <c r="I33" s="127" t="s">
        <v>1424</v>
      </c>
      <c r="J33" s="127" t="s">
        <v>1220</v>
      </c>
      <c r="K33" s="127" t="s">
        <v>1425</v>
      </c>
      <c r="L33" s="127" t="s">
        <v>1426</v>
      </c>
      <c r="M33" s="127"/>
      <c r="N33" s="127"/>
      <c r="O33" s="127" t="s">
        <v>1427</v>
      </c>
    </row>
    <row r="34" spans="1:15" ht="14.25" x14ac:dyDescent="0.2">
      <c r="A34" s="108" t="s">
        <v>149</v>
      </c>
      <c r="B34" s="109" t="s">
        <v>38</v>
      </c>
      <c r="C34" s="127" t="s">
        <v>1428</v>
      </c>
      <c r="D34" s="127" t="s">
        <v>1429</v>
      </c>
      <c r="E34" s="127" t="s">
        <v>1430</v>
      </c>
      <c r="F34" s="127" t="s">
        <v>1431</v>
      </c>
      <c r="G34" s="127" t="s">
        <v>1432</v>
      </c>
      <c r="H34" s="127" t="s">
        <v>1433</v>
      </c>
      <c r="I34" s="127" t="s">
        <v>1434</v>
      </c>
      <c r="J34" s="127" t="s">
        <v>1220</v>
      </c>
      <c r="K34" s="127" t="s">
        <v>1435</v>
      </c>
      <c r="L34" s="127" t="s">
        <v>1436</v>
      </c>
      <c r="M34" s="127"/>
      <c r="N34" s="127"/>
      <c r="O34" s="127" t="s">
        <v>1437</v>
      </c>
    </row>
    <row r="35" spans="1:15" ht="14.25" x14ac:dyDescent="0.2">
      <c r="A35" s="108" t="s">
        <v>150</v>
      </c>
      <c r="B35" s="109" t="s">
        <v>39</v>
      </c>
      <c r="C35" s="127" t="s">
        <v>1438</v>
      </c>
      <c r="D35" s="127" t="s">
        <v>1439</v>
      </c>
      <c r="E35" s="127" t="s">
        <v>1440</v>
      </c>
      <c r="F35" s="127" t="s">
        <v>1441</v>
      </c>
      <c r="G35" s="127" t="s">
        <v>1442</v>
      </c>
      <c r="H35" s="127" t="s">
        <v>1443</v>
      </c>
      <c r="I35" s="127" t="s">
        <v>1444</v>
      </c>
      <c r="J35" s="127" t="s">
        <v>1445</v>
      </c>
      <c r="K35" s="127" t="s">
        <v>1446</v>
      </c>
      <c r="L35" s="127" t="s">
        <v>1447</v>
      </c>
      <c r="M35" s="127"/>
      <c r="N35" s="127"/>
      <c r="O35" s="127" t="s">
        <v>1448</v>
      </c>
    </row>
    <row r="36" spans="1:15" ht="14.25" x14ac:dyDescent="0.2">
      <c r="A36" s="108" t="s">
        <v>151</v>
      </c>
      <c r="B36" s="109" t="s">
        <v>40</v>
      </c>
      <c r="C36" s="127" t="s">
        <v>1449</v>
      </c>
      <c r="D36" s="127" t="s">
        <v>1085</v>
      </c>
      <c r="E36" s="127" t="s">
        <v>1450</v>
      </c>
      <c r="F36" s="127" t="s">
        <v>1451</v>
      </c>
      <c r="G36" s="127" t="s">
        <v>1452</v>
      </c>
      <c r="H36" s="127" t="s">
        <v>1453</v>
      </c>
      <c r="I36" s="127" t="s">
        <v>314</v>
      </c>
      <c r="J36" s="127" t="s">
        <v>1454</v>
      </c>
      <c r="K36" s="127" t="s">
        <v>314</v>
      </c>
      <c r="L36" s="127" t="s">
        <v>1455</v>
      </c>
      <c r="M36" s="127"/>
      <c r="N36" s="127"/>
      <c r="O36" s="127" t="s">
        <v>1456</v>
      </c>
    </row>
    <row r="37" spans="1:15" ht="14.25" x14ac:dyDescent="0.2">
      <c r="A37" s="108" t="s">
        <v>152</v>
      </c>
      <c r="B37" s="109" t="s">
        <v>41</v>
      </c>
      <c r="C37" s="127" t="s">
        <v>1457</v>
      </c>
      <c r="D37" s="127" t="s">
        <v>1458</v>
      </c>
      <c r="E37" s="127" t="s">
        <v>1459</v>
      </c>
      <c r="F37" s="127" t="s">
        <v>1460</v>
      </c>
      <c r="G37" s="127" t="s">
        <v>1461</v>
      </c>
      <c r="H37" s="127" t="s">
        <v>1462</v>
      </c>
      <c r="I37" s="127" t="s">
        <v>1463</v>
      </c>
      <c r="J37" s="127" t="s">
        <v>1464</v>
      </c>
      <c r="K37" s="127" t="s">
        <v>1465</v>
      </c>
      <c r="L37" s="127" t="s">
        <v>1466</v>
      </c>
      <c r="M37" s="127"/>
      <c r="N37" s="127"/>
      <c r="O37" s="127" t="s">
        <v>500</v>
      </c>
    </row>
    <row r="38" spans="1:15" ht="14.25" x14ac:dyDescent="0.2">
      <c r="A38" s="108" t="s">
        <v>153</v>
      </c>
      <c r="B38" s="109" t="s">
        <v>42</v>
      </c>
      <c r="C38" s="127" t="s">
        <v>1184</v>
      </c>
      <c r="D38" s="127" t="s">
        <v>1467</v>
      </c>
      <c r="E38" s="127" t="s">
        <v>1468</v>
      </c>
      <c r="F38" s="127" t="s">
        <v>1469</v>
      </c>
      <c r="G38" s="127" t="s">
        <v>1470</v>
      </c>
      <c r="H38" s="127" t="s">
        <v>932</v>
      </c>
      <c r="I38" s="127" t="s">
        <v>1220</v>
      </c>
      <c r="J38" s="127" t="s">
        <v>1220</v>
      </c>
      <c r="K38" s="127" t="s">
        <v>1471</v>
      </c>
      <c r="L38" s="127" t="s">
        <v>1472</v>
      </c>
      <c r="M38" s="127"/>
      <c r="N38" s="127"/>
      <c r="O38" s="127" t="s">
        <v>1239</v>
      </c>
    </row>
    <row r="39" spans="1:15" ht="14.25" x14ac:dyDescent="0.2">
      <c r="A39" s="108" t="s">
        <v>154</v>
      </c>
      <c r="B39" s="109" t="s">
        <v>43</v>
      </c>
      <c r="C39" s="127" t="s">
        <v>1473</v>
      </c>
      <c r="D39" s="127" t="s">
        <v>893</v>
      </c>
      <c r="E39" s="127" t="s">
        <v>1474</v>
      </c>
      <c r="F39" s="127" t="s">
        <v>1475</v>
      </c>
      <c r="G39" s="127" t="s">
        <v>1476</v>
      </c>
      <c r="H39" s="127" t="s">
        <v>1477</v>
      </c>
      <c r="I39" s="127" t="s">
        <v>1478</v>
      </c>
      <c r="J39" s="127" t="s">
        <v>1220</v>
      </c>
      <c r="K39" s="127" t="s">
        <v>1479</v>
      </c>
      <c r="L39" s="127" t="s">
        <v>1480</v>
      </c>
      <c r="M39" s="127" t="s">
        <v>368</v>
      </c>
      <c r="N39" s="127"/>
      <c r="O39" s="127" t="s">
        <v>1286</v>
      </c>
    </row>
    <row r="40" spans="1:15" ht="14.25" x14ac:dyDescent="0.2">
      <c r="A40" s="108" t="s">
        <v>155</v>
      </c>
      <c r="B40" s="109" t="s">
        <v>44</v>
      </c>
      <c r="C40" s="127" t="s">
        <v>1481</v>
      </c>
      <c r="D40" s="127" t="s">
        <v>1482</v>
      </c>
      <c r="E40" s="127" t="s">
        <v>1483</v>
      </c>
      <c r="F40" s="127" t="s">
        <v>1484</v>
      </c>
      <c r="G40" s="127" t="s">
        <v>1485</v>
      </c>
      <c r="H40" s="127" t="s">
        <v>1486</v>
      </c>
      <c r="I40" s="127" t="s">
        <v>1487</v>
      </c>
      <c r="J40" s="127" t="s">
        <v>1220</v>
      </c>
      <c r="K40" s="127" t="s">
        <v>910</v>
      </c>
      <c r="L40" s="127" t="s">
        <v>1488</v>
      </c>
      <c r="M40" s="127"/>
      <c r="N40" s="127"/>
      <c r="O40" s="127" t="s">
        <v>1489</v>
      </c>
    </row>
    <row r="41" spans="1:15" ht="14.25" x14ac:dyDescent="0.2">
      <c r="A41" s="108" t="s">
        <v>156</v>
      </c>
      <c r="B41" s="109" t="s">
        <v>45</v>
      </c>
      <c r="C41" s="127" t="s">
        <v>1490</v>
      </c>
      <c r="D41" s="127" t="s">
        <v>1491</v>
      </c>
      <c r="E41" s="127" t="s">
        <v>1492</v>
      </c>
      <c r="F41" s="127" t="s">
        <v>1493</v>
      </c>
      <c r="G41" s="127" t="s">
        <v>1494</v>
      </c>
      <c r="H41" s="127" t="s">
        <v>1495</v>
      </c>
      <c r="I41" s="127" t="s">
        <v>1496</v>
      </c>
      <c r="J41" s="127" t="s">
        <v>1497</v>
      </c>
      <c r="K41" s="127" t="s">
        <v>1498</v>
      </c>
      <c r="L41" s="127" t="s">
        <v>1499</v>
      </c>
      <c r="M41" s="127"/>
      <c r="N41" s="127"/>
      <c r="O41" s="127" t="s">
        <v>375</v>
      </c>
    </row>
    <row r="42" spans="1:15" ht="14.25" x14ac:dyDescent="0.2">
      <c r="A42" s="108" t="s">
        <v>157</v>
      </c>
      <c r="B42" s="109" t="s">
        <v>46</v>
      </c>
      <c r="C42" s="127" t="s">
        <v>1500</v>
      </c>
      <c r="D42" s="127" t="s">
        <v>1501</v>
      </c>
      <c r="E42" s="127" t="s">
        <v>1502</v>
      </c>
      <c r="F42" s="127" t="s">
        <v>1503</v>
      </c>
      <c r="G42" s="127" t="s">
        <v>1504</v>
      </c>
      <c r="H42" s="127" t="s">
        <v>1505</v>
      </c>
      <c r="I42" s="127" t="s">
        <v>314</v>
      </c>
      <c r="J42" s="127" t="s">
        <v>1506</v>
      </c>
      <c r="K42" s="127" t="s">
        <v>314</v>
      </c>
      <c r="L42" s="127" t="s">
        <v>1507</v>
      </c>
      <c r="M42" s="127"/>
      <c r="N42" s="127"/>
      <c r="O42" s="127" t="s">
        <v>1508</v>
      </c>
    </row>
    <row r="43" spans="1:15" ht="14.25" x14ac:dyDescent="0.2">
      <c r="A43" s="108" t="s">
        <v>158</v>
      </c>
      <c r="B43" s="109" t="s">
        <v>47</v>
      </c>
      <c r="C43" s="127" t="s">
        <v>1509</v>
      </c>
      <c r="D43" s="127" t="s">
        <v>929</v>
      </c>
      <c r="E43" s="127" t="s">
        <v>1510</v>
      </c>
      <c r="F43" s="127" t="s">
        <v>1511</v>
      </c>
      <c r="G43" s="127" t="s">
        <v>461</v>
      </c>
      <c r="H43" s="127" t="s">
        <v>1512</v>
      </c>
      <c r="I43" s="127" t="s">
        <v>1513</v>
      </c>
      <c r="J43" s="127" t="s">
        <v>1220</v>
      </c>
      <c r="K43" s="127" t="s">
        <v>1514</v>
      </c>
      <c r="L43" s="127" t="s">
        <v>1515</v>
      </c>
      <c r="M43" s="127"/>
      <c r="N43" s="127"/>
      <c r="O43" s="127" t="s">
        <v>1516</v>
      </c>
    </row>
    <row r="44" spans="1:15" ht="14.25" x14ac:dyDescent="0.2">
      <c r="A44" s="108" t="s">
        <v>159</v>
      </c>
      <c r="B44" s="109" t="s">
        <v>48</v>
      </c>
      <c r="C44" s="127" t="s">
        <v>1517</v>
      </c>
      <c r="D44" s="127" t="s">
        <v>1518</v>
      </c>
      <c r="E44" s="127" t="s">
        <v>1519</v>
      </c>
      <c r="F44" s="127" t="s">
        <v>1520</v>
      </c>
      <c r="G44" s="127" t="s">
        <v>1521</v>
      </c>
      <c r="H44" s="127" t="s">
        <v>1522</v>
      </c>
      <c r="I44" s="127" t="s">
        <v>1523</v>
      </c>
      <c r="J44" s="127" t="s">
        <v>1220</v>
      </c>
      <c r="K44" s="127" t="s">
        <v>1524</v>
      </c>
      <c r="L44" s="127" t="s">
        <v>1354</v>
      </c>
      <c r="M44" s="127"/>
      <c r="N44" s="127"/>
      <c r="O44" s="127" t="s">
        <v>1525</v>
      </c>
    </row>
    <row r="45" spans="1:15" ht="14.25" x14ac:dyDescent="0.2">
      <c r="A45" s="108" t="s">
        <v>160</v>
      </c>
      <c r="B45" s="109" t="s">
        <v>49</v>
      </c>
      <c r="C45" s="127" t="s">
        <v>1526</v>
      </c>
      <c r="D45" s="127" t="s">
        <v>277</v>
      </c>
      <c r="E45" s="127" t="s">
        <v>1527</v>
      </c>
      <c r="F45" s="127" t="s">
        <v>1528</v>
      </c>
      <c r="G45" s="127" t="s">
        <v>1529</v>
      </c>
      <c r="H45" s="127" t="s">
        <v>1530</v>
      </c>
      <c r="I45" s="127" t="s">
        <v>1220</v>
      </c>
      <c r="J45" s="127" t="s">
        <v>1220</v>
      </c>
      <c r="K45" s="127" t="s">
        <v>1531</v>
      </c>
      <c r="L45" s="127" t="s">
        <v>1532</v>
      </c>
      <c r="M45" s="127"/>
      <c r="N45" s="127"/>
      <c r="O45" s="127" t="s">
        <v>1239</v>
      </c>
    </row>
    <row r="46" spans="1:15" ht="14.25" x14ac:dyDescent="0.2">
      <c r="A46" s="108" t="s">
        <v>161</v>
      </c>
      <c r="B46" s="109" t="s">
        <v>50</v>
      </c>
      <c r="C46" s="127" t="s">
        <v>1533</v>
      </c>
      <c r="D46" s="127" t="s">
        <v>1534</v>
      </c>
      <c r="E46" s="127" t="s">
        <v>1535</v>
      </c>
      <c r="F46" s="127" t="s">
        <v>1536</v>
      </c>
      <c r="G46" s="127" t="s">
        <v>1537</v>
      </c>
      <c r="H46" s="127" t="s">
        <v>1538</v>
      </c>
      <c r="I46" s="127" t="s">
        <v>314</v>
      </c>
      <c r="J46" s="127" t="s">
        <v>1220</v>
      </c>
      <c r="K46" s="127" t="s">
        <v>314</v>
      </c>
      <c r="L46" s="127" t="s">
        <v>1436</v>
      </c>
      <c r="M46" s="127"/>
      <c r="N46" s="127"/>
      <c r="O46" s="127" t="s">
        <v>629</v>
      </c>
    </row>
    <row r="47" spans="1:15" ht="14.25" x14ac:dyDescent="0.2">
      <c r="A47" s="108" t="s">
        <v>162</v>
      </c>
      <c r="B47" s="109" t="s">
        <v>51</v>
      </c>
      <c r="C47" s="127" t="s">
        <v>1539</v>
      </c>
      <c r="D47" s="127" t="s">
        <v>1540</v>
      </c>
      <c r="E47" s="127" t="s">
        <v>1541</v>
      </c>
      <c r="F47" s="127" t="s">
        <v>1542</v>
      </c>
      <c r="G47" s="127" t="s">
        <v>1543</v>
      </c>
      <c r="H47" s="127" t="s">
        <v>1544</v>
      </c>
      <c r="I47" s="127" t="s">
        <v>1545</v>
      </c>
      <c r="J47" s="127" t="s">
        <v>1546</v>
      </c>
      <c r="K47" s="127" t="s">
        <v>1547</v>
      </c>
      <c r="L47" s="127" t="s">
        <v>1548</v>
      </c>
      <c r="M47" s="127"/>
      <c r="N47" s="127"/>
      <c r="O47" s="127" t="s">
        <v>1308</v>
      </c>
    </row>
    <row r="48" spans="1:15" ht="14.25" x14ac:dyDescent="0.2">
      <c r="A48" s="108" t="s">
        <v>163</v>
      </c>
      <c r="B48" s="109" t="s">
        <v>52</v>
      </c>
      <c r="C48" s="127" t="s">
        <v>1549</v>
      </c>
      <c r="D48" s="127" t="s">
        <v>1550</v>
      </c>
      <c r="E48" s="127" t="s">
        <v>1551</v>
      </c>
      <c r="F48" s="127" t="s">
        <v>1552</v>
      </c>
      <c r="G48" s="127" t="s">
        <v>1553</v>
      </c>
      <c r="H48" s="127" t="s">
        <v>1554</v>
      </c>
      <c r="I48" s="127" t="s">
        <v>1555</v>
      </c>
      <c r="J48" s="127" t="s">
        <v>1556</v>
      </c>
      <c r="K48" s="127" t="s">
        <v>1557</v>
      </c>
      <c r="L48" s="127" t="s">
        <v>1558</v>
      </c>
      <c r="M48" s="127"/>
      <c r="N48" s="127"/>
      <c r="O48" s="127" t="s">
        <v>498</v>
      </c>
    </row>
    <row r="49" spans="1:15" ht="14.25" x14ac:dyDescent="0.2">
      <c r="A49" s="108" t="s">
        <v>164</v>
      </c>
      <c r="B49" s="109" t="s">
        <v>53</v>
      </c>
      <c r="C49" s="127" t="s">
        <v>1559</v>
      </c>
      <c r="D49" s="127" t="s">
        <v>1560</v>
      </c>
      <c r="E49" s="127" t="s">
        <v>1561</v>
      </c>
      <c r="F49" s="127" t="s">
        <v>1562</v>
      </c>
      <c r="G49" s="127" t="s">
        <v>1563</v>
      </c>
      <c r="H49" s="127" t="s">
        <v>1564</v>
      </c>
      <c r="I49" s="127" t="s">
        <v>1565</v>
      </c>
      <c r="J49" s="127" t="s">
        <v>1566</v>
      </c>
      <c r="K49" s="127" t="s">
        <v>1567</v>
      </c>
      <c r="L49" s="127" t="s">
        <v>1568</v>
      </c>
      <c r="M49" s="127"/>
      <c r="N49" s="127"/>
      <c r="O49" s="127" t="s">
        <v>1569</v>
      </c>
    </row>
    <row r="50" spans="1:15" ht="14.25" x14ac:dyDescent="0.2">
      <c r="A50" s="108" t="s">
        <v>165</v>
      </c>
      <c r="B50" s="109" t="s">
        <v>54</v>
      </c>
      <c r="C50" s="127" t="s">
        <v>1570</v>
      </c>
      <c r="D50" s="127" t="s">
        <v>869</v>
      </c>
      <c r="E50" s="127" t="s">
        <v>1571</v>
      </c>
      <c r="F50" s="127" t="s">
        <v>1572</v>
      </c>
      <c r="G50" s="127" t="s">
        <v>1573</v>
      </c>
      <c r="H50" s="127" t="s">
        <v>1574</v>
      </c>
      <c r="I50" s="127" t="s">
        <v>1575</v>
      </c>
      <c r="J50" s="127" t="s">
        <v>1576</v>
      </c>
      <c r="K50" s="127" t="s">
        <v>1577</v>
      </c>
      <c r="L50" s="127" t="s">
        <v>1578</v>
      </c>
      <c r="M50" s="127"/>
      <c r="N50" s="127"/>
      <c r="O50" s="127" t="s">
        <v>1437</v>
      </c>
    </row>
    <row r="51" spans="1:15" ht="14.25" x14ac:dyDescent="0.2">
      <c r="A51" s="108" t="s">
        <v>166</v>
      </c>
      <c r="B51" s="109" t="s">
        <v>55</v>
      </c>
      <c r="C51" s="127" t="s">
        <v>1391</v>
      </c>
      <c r="D51" s="127" t="s">
        <v>1579</v>
      </c>
      <c r="E51" s="127" t="s">
        <v>1580</v>
      </c>
      <c r="F51" s="127" t="s">
        <v>1581</v>
      </c>
      <c r="G51" s="127" t="s">
        <v>1582</v>
      </c>
      <c r="H51" s="127" t="s">
        <v>1583</v>
      </c>
      <c r="I51" s="127" t="s">
        <v>1584</v>
      </c>
      <c r="J51" s="127" t="s">
        <v>1585</v>
      </c>
      <c r="K51" s="127" t="s">
        <v>1586</v>
      </c>
      <c r="L51" s="127" t="s">
        <v>1587</v>
      </c>
      <c r="M51" s="127"/>
      <c r="N51" s="127"/>
      <c r="O51" s="127" t="s">
        <v>1313</v>
      </c>
    </row>
    <row r="52" spans="1:15" ht="14.25" x14ac:dyDescent="0.2">
      <c r="A52" s="108" t="s">
        <v>167</v>
      </c>
      <c r="B52" s="109" t="s">
        <v>56</v>
      </c>
      <c r="C52" s="127" t="s">
        <v>1588</v>
      </c>
      <c r="D52" s="127" t="s">
        <v>1589</v>
      </c>
      <c r="E52" s="127" t="s">
        <v>1590</v>
      </c>
      <c r="F52" s="127" t="s">
        <v>1591</v>
      </c>
      <c r="G52" s="127" t="s">
        <v>1592</v>
      </c>
      <c r="H52" s="127" t="s">
        <v>1593</v>
      </c>
      <c r="I52" s="127" t="s">
        <v>1594</v>
      </c>
      <c r="J52" s="127" t="s">
        <v>1595</v>
      </c>
      <c r="K52" s="127" t="s">
        <v>461</v>
      </c>
      <c r="L52" s="127" t="s">
        <v>1596</v>
      </c>
      <c r="M52" s="127"/>
      <c r="N52" s="127"/>
      <c r="O52" s="127" t="s">
        <v>1597</v>
      </c>
    </row>
    <row r="53" spans="1:15" ht="14.25" x14ac:dyDescent="0.2">
      <c r="A53" s="108" t="s">
        <v>168</v>
      </c>
      <c r="B53" s="109" t="s">
        <v>57</v>
      </c>
      <c r="C53" s="127" t="s">
        <v>1598</v>
      </c>
      <c r="D53" s="127" t="s">
        <v>1599</v>
      </c>
      <c r="E53" s="127" t="s">
        <v>1600</v>
      </c>
      <c r="F53" s="127" t="s">
        <v>1601</v>
      </c>
      <c r="G53" s="127" t="s">
        <v>1602</v>
      </c>
      <c r="H53" s="127" t="s">
        <v>1603</v>
      </c>
      <c r="I53" s="127" t="s">
        <v>1604</v>
      </c>
      <c r="J53" s="127" t="s">
        <v>1220</v>
      </c>
      <c r="K53" s="127" t="s">
        <v>1605</v>
      </c>
      <c r="L53" s="127" t="s">
        <v>1606</v>
      </c>
      <c r="M53" s="127"/>
      <c r="N53" s="127"/>
      <c r="O53" s="127" t="s">
        <v>814</v>
      </c>
    </row>
    <row r="54" spans="1:15" ht="14.25" x14ac:dyDescent="0.2">
      <c r="A54" s="108" t="s">
        <v>169</v>
      </c>
      <c r="B54" s="109" t="s">
        <v>58</v>
      </c>
      <c r="C54" s="127" t="s">
        <v>1607</v>
      </c>
      <c r="D54" s="127" t="s">
        <v>840</v>
      </c>
      <c r="E54" s="127" t="s">
        <v>1608</v>
      </c>
      <c r="F54" s="127" t="s">
        <v>1609</v>
      </c>
      <c r="G54" s="127" t="s">
        <v>1610</v>
      </c>
      <c r="H54" s="127" t="s">
        <v>1611</v>
      </c>
      <c r="I54" s="127" t="s">
        <v>1612</v>
      </c>
      <c r="J54" s="127" t="s">
        <v>1220</v>
      </c>
      <c r="K54" s="127" t="s">
        <v>1613</v>
      </c>
      <c r="L54" s="127" t="s">
        <v>1614</v>
      </c>
      <c r="M54" s="127"/>
      <c r="N54" s="127"/>
      <c r="O54" s="127" t="s">
        <v>1615</v>
      </c>
    </row>
    <row r="55" spans="1:15" ht="14.25" x14ac:dyDescent="0.2">
      <c r="A55" s="108" t="s">
        <v>170</v>
      </c>
      <c r="B55" s="109" t="s">
        <v>59</v>
      </c>
      <c r="C55" s="127" t="s">
        <v>1616</v>
      </c>
      <c r="D55" s="127" t="s">
        <v>1617</v>
      </c>
      <c r="E55" s="127" t="s">
        <v>1618</v>
      </c>
      <c r="F55" s="127" t="s">
        <v>1619</v>
      </c>
      <c r="G55" s="127" t="s">
        <v>1620</v>
      </c>
      <c r="H55" s="127" t="s">
        <v>1621</v>
      </c>
      <c r="I55" s="127" t="s">
        <v>1622</v>
      </c>
      <c r="J55" s="127" t="s">
        <v>1623</v>
      </c>
      <c r="K55" s="127" t="s">
        <v>1302</v>
      </c>
      <c r="L55" s="127" t="s">
        <v>1624</v>
      </c>
      <c r="M55" s="127" t="s">
        <v>368</v>
      </c>
      <c r="N55" s="127"/>
      <c r="O55" s="127" t="s">
        <v>529</v>
      </c>
    </row>
    <row r="56" spans="1:15" ht="14.25" x14ac:dyDescent="0.2">
      <c r="A56" s="108" t="s">
        <v>171</v>
      </c>
      <c r="B56" s="109" t="s">
        <v>60</v>
      </c>
      <c r="C56" s="127" t="s">
        <v>1625</v>
      </c>
      <c r="D56" s="127" t="s">
        <v>1141</v>
      </c>
      <c r="E56" s="127" t="s">
        <v>1626</v>
      </c>
      <c r="F56" s="127" t="s">
        <v>1627</v>
      </c>
      <c r="G56" s="127" t="s">
        <v>1628</v>
      </c>
      <c r="H56" s="127" t="s">
        <v>1629</v>
      </c>
      <c r="I56" s="127" t="s">
        <v>1630</v>
      </c>
      <c r="J56" s="127" t="s">
        <v>1220</v>
      </c>
      <c r="K56" s="127" t="s">
        <v>1631</v>
      </c>
      <c r="L56" s="127" t="s">
        <v>1331</v>
      </c>
      <c r="M56" s="127"/>
      <c r="N56" s="127"/>
      <c r="O56" s="127" t="s">
        <v>324</v>
      </c>
    </row>
    <row r="57" spans="1:15" ht="14.25" x14ac:dyDescent="0.2">
      <c r="A57" s="108" t="s">
        <v>172</v>
      </c>
      <c r="B57" s="109" t="s">
        <v>61</v>
      </c>
      <c r="C57" s="127" t="s">
        <v>1632</v>
      </c>
      <c r="D57" s="127" t="s">
        <v>1633</v>
      </c>
      <c r="E57" s="127" t="s">
        <v>1634</v>
      </c>
      <c r="F57" s="127" t="s">
        <v>1635</v>
      </c>
      <c r="G57" s="127" t="s">
        <v>1636</v>
      </c>
      <c r="H57" s="127" t="s">
        <v>1637</v>
      </c>
      <c r="I57" s="127" t="s">
        <v>1638</v>
      </c>
      <c r="J57" s="127" t="s">
        <v>1639</v>
      </c>
      <c r="K57" s="127" t="s">
        <v>1640</v>
      </c>
      <c r="L57" s="127" t="s">
        <v>1641</v>
      </c>
      <c r="M57" s="127"/>
      <c r="N57" s="127"/>
      <c r="O57" s="127" t="s">
        <v>1642</v>
      </c>
    </row>
    <row r="58" spans="1:15" ht="14.25" x14ac:dyDescent="0.2">
      <c r="A58" s="108" t="s">
        <v>173</v>
      </c>
      <c r="B58" s="109" t="s">
        <v>62</v>
      </c>
      <c r="C58" s="127" t="s">
        <v>1643</v>
      </c>
      <c r="D58" s="127" t="s">
        <v>1116</v>
      </c>
      <c r="E58" s="127" t="s">
        <v>1644</v>
      </c>
      <c r="F58" s="127" t="s">
        <v>1645</v>
      </c>
      <c r="G58" s="127" t="s">
        <v>1244</v>
      </c>
      <c r="H58" s="127" t="s">
        <v>1646</v>
      </c>
      <c r="I58" s="127" t="s">
        <v>1246</v>
      </c>
      <c r="J58" s="127" t="s">
        <v>1647</v>
      </c>
      <c r="K58" s="127" t="s">
        <v>1648</v>
      </c>
      <c r="L58" s="127" t="s">
        <v>1649</v>
      </c>
      <c r="M58" s="127" t="s">
        <v>368</v>
      </c>
      <c r="N58" s="127"/>
      <c r="O58" s="127" t="s">
        <v>1650</v>
      </c>
    </row>
    <row r="59" spans="1:15" ht="25.5" x14ac:dyDescent="0.2">
      <c r="A59" s="108" t="s">
        <v>174</v>
      </c>
      <c r="B59" s="109" t="s">
        <v>63</v>
      </c>
      <c r="C59" s="127" t="s">
        <v>1651</v>
      </c>
      <c r="D59" s="127" t="s">
        <v>1652</v>
      </c>
      <c r="E59" s="127" t="s">
        <v>1653</v>
      </c>
      <c r="F59" s="127" t="s">
        <v>1654</v>
      </c>
      <c r="G59" s="127" t="s">
        <v>1655</v>
      </c>
      <c r="H59" s="127" t="s">
        <v>1656</v>
      </c>
      <c r="I59" s="127" t="s">
        <v>1657</v>
      </c>
      <c r="J59" s="127" t="s">
        <v>314</v>
      </c>
      <c r="K59" s="127" t="s">
        <v>1658</v>
      </c>
      <c r="L59" s="127" t="s">
        <v>314</v>
      </c>
      <c r="M59" s="127"/>
      <c r="N59" s="127"/>
      <c r="O59" s="127" t="s">
        <v>1516</v>
      </c>
    </row>
    <row r="60" spans="1:15" ht="25.5" x14ac:dyDescent="0.2">
      <c r="A60" s="108" t="s">
        <v>175</v>
      </c>
      <c r="B60" s="109" t="s">
        <v>64</v>
      </c>
      <c r="C60" s="127" t="s">
        <v>1659</v>
      </c>
      <c r="D60" s="127" t="s">
        <v>304</v>
      </c>
      <c r="E60" s="127" t="s">
        <v>1660</v>
      </c>
      <c r="F60" s="127" t="s">
        <v>613</v>
      </c>
      <c r="G60" s="127" t="s">
        <v>1661</v>
      </c>
      <c r="H60" s="127" t="s">
        <v>477</v>
      </c>
      <c r="I60" s="127" t="s">
        <v>314</v>
      </c>
      <c r="J60" s="127" t="s">
        <v>1662</v>
      </c>
      <c r="K60" s="127" t="s">
        <v>314</v>
      </c>
      <c r="L60" s="127" t="s">
        <v>700</v>
      </c>
      <c r="M60" s="127"/>
      <c r="N60" s="127"/>
      <c r="O60" s="127" t="s">
        <v>1663</v>
      </c>
    </row>
    <row r="61" spans="1:15" ht="25.5" x14ac:dyDescent="0.2">
      <c r="A61" s="108" t="s">
        <v>176</v>
      </c>
      <c r="B61" s="109" t="s">
        <v>65</v>
      </c>
      <c r="C61" s="127" t="s">
        <v>1664</v>
      </c>
      <c r="D61" s="127" t="s">
        <v>313</v>
      </c>
      <c r="E61" s="127" t="s">
        <v>1665</v>
      </c>
      <c r="F61" s="127" t="s">
        <v>313</v>
      </c>
      <c r="G61" s="127" t="s">
        <v>1666</v>
      </c>
      <c r="H61" s="127" t="s">
        <v>314</v>
      </c>
      <c r="I61" s="127" t="s">
        <v>1667</v>
      </c>
      <c r="J61" s="127" t="s">
        <v>1220</v>
      </c>
      <c r="K61" s="127" t="s">
        <v>1667</v>
      </c>
      <c r="L61" s="127" t="s">
        <v>314</v>
      </c>
      <c r="M61" s="127"/>
      <c r="N61" s="127"/>
      <c r="O61" s="127" t="s">
        <v>1668</v>
      </c>
    </row>
    <row r="62" spans="1:15" ht="25.5" x14ac:dyDescent="0.2">
      <c r="A62" s="108" t="s">
        <v>177</v>
      </c>
      <c r="B62" s="109" t="s">
        <v>66</v>
      </c>
      <c r="C62" s="127" t="s">
        <v>1560</v>
      </c>
      <c r="D62" s="127" t="s">
        <v>313</v>
      </c>
      <c r="E62" s="127" t="s">
        <v>1669</v>
      </c>
      <c r="F62" s="127" t="s">
        <v>313</v>
      </c>
      <c r="G62" s="127" t="s">
        <v>1670</v>
      </c>
      <c r="H62" s="127" t="s">
        <v>314</v>
      </c>
      <c r="I62" s="127" t="s">
        <v>1671</v>
      </c>
      <c r="J62" s="127" t="s">
        <v>1220</v>
      </c>
      <c r="K62" s="127" t="s">
        <v>1671</v>
      </c>
      <c r="L62" s="127" t="s">
        <v>314</v>
      </c>
      <c r="M62" s="127"/>
      <c r="N62" s="127"/>
      <c r="O62" s="127" t="s">
        <v>1672</v>
      </c>
    </row>
    <row r="63" spans="1:15" ht="25.5" x14ac:dyDescent="0.2">
      <c r="A63" s="108" t="s">
        <v>178</v>
      </c>
      <c r="B63" s="109" t="s">
        <v>67</v>
      </c>
      <c r="C63" s="127" t="s">
        <v>1673</v>
      </c>
      <c r="D63" s="127" t="s">
        <v>313</v>
      </c>
      <c r="E63" s="127" t="s">
        <v>1674</v>
      </c>
      <c r="F63" s="127" t="s">
        <v>313</v>
      </c>
      <c r="G63" s="127" t="s">
        <v>1675</v>
      </c>
      <c r="H63" s="127" t="s">
        <v>314</v>
      </c>
      <c r="I63" s="127" t="s">
        <v>314</v>
      </c>
      <c r="J63" s="127" t="s">
        <v>1220</v>
      </c>
      <c r="K63" s="127" t="s">
        <v>314</v>
      </c>
      <c r="L63" s="127" t="s">
        <v>314</v>
      </c>
      <c r="M63" s="127"/>
      <c r="N63" s="127"/>
      <c r="O63" s="127" t="s">
        <v>315</v>
      </c>
    </row>
    <row r="64" spans="1:15" ht="25.5" x14ac:dyDescent="0.2">
      <c r="A64" s="108" t="s">
        <v>179</v>
      </c>
      <c r="B64" s="109" t="s">
        <v>68</v>
      </c>
      <c r="C64" s="127" t="s">
        <v>336</v>
      </c>
      <c r="D64" s="127" t="s">
        <v>313</v>
      </c>
      <c r="E64" s="127" t="s">
        <v>325</v>
      </c>
      <c r="F64" s="127" t="s">
        <v>313</v>
      </c>
      <c r="G64" s="127" t="s">
        <v>1676</v>
      </c>
      <c r="H64" s="127" t="s">
        <v>314</v>
      </c>
      <c r="I64" s="127" t="s">
        <v>1677</v>
      </c>
      <c r="J64" s="127" t="s">
        <v>1220</v>
      </c>
      <c r="K64" s="127" t="s">
        <v>1677</v>
      </c>
      <c r="L64" s="127" t="s">
        <v>314</v>
      </c>
      <c r="M64" s="127"/>
      <c r="N64" s="127"/>
      <c r="O64" s="127" t="s">
        <v>629</v>
      </c>
    </row>
    <row r="65" spans="1:15" ht="25.5" x14ac:dyDescent="0.2">
      <c r="A65" s="108" t="s">
        <v>180</v>
      </c>
      <c r="B65" s="109" t="s">
        <v>69</v>
      </c>
      <c r="C65" s="127" t="s">
        <v>1678</v>
      </c>
      <c r="D65" s="127" t="s">
        <v>313</v>
      </c>
      <c r="E65" s="127" t="s">
        <v>762</v>
      </c>
      <c r="F65" s="127" t="s">
        <v>313</v>
      </c>
      <c r="G65" s="127" t="s">
        <v>1679</v>
      </c>
      <c r="H65" s="127" t="s">
        <v>314</v>
      </c>
      <c r="I65" s="127" t="s">
        <v>1680</v>
      </c>
      <c r="J65" s="127" t="s">
        <v>1220</v>
      </c>
      <c r="K65" s="127" t="s">
        <v>1680</v>
      </c>
      <c r="L65" s="127" t="s">
        <v>314</v>
      </c>
      <c r="M65" s="127"/>
      <c r="N65" s="127"/>
      <c r="O65" s="127" t="s">
        <v>1681</v>
      </c>
    </row>
    <row r="66" spans="1:15" ht="25.5" x14ac:dyDescent="0.2">
      <c r="A66" s="108" t="s">
        <v>181</v>
      </c>
      <c r="B66" s="109" t="s">
        <v>70</v>
      </c>
      <c r="C66" s="127" t="s">
        <v>1682</v>
      </c>
      <c r="D66" s="127" t="s">
        <v>313</v>
      </c>
      <c r="E66" s="127" t="s">
        <v>1683</v>
      </c>
      <c r="F66" s="127" t="s">
        <v>302</v>
      </c>
      <c r="G66" s="127" t="s">
        <v>1684</v>
      </c>
      <c r="H66" s="127" t="s">
        <v>314</v>
      </c>
      <c r="I66" s="127" t="s">
        <v>1685</v>
      </c>
      <c r="J66" s="127" t="s">
        <v>1220</v>
      </c>
      <c r="K66" s="127" t="s">
        <v>1686</v>
      </c>
      <c r="L66" s="127" t="s">
        <v>657</v>
      </c>
      <c r="M66" s="127"/>
      <c r="N66" s="127"/>
      <c r="O66" s="127" t="s">
        <v>1231</v>
      </c>
    </row>
    <row r="67" spans="1:15" ht="14.25" x14ac:dyDescent="0.2">
      <c r="A67" s="108" t="s">
        <v>182</v>
      </c>
      <c r="B67" s="109" t="s">
        <v>71</v>
      </c>
      <c r="C67" s="127" t="s">
        <v>303</v>
      </c>
      <c r="D67" s="127" t="s">
        <v>336</v>
      </c>
      <c r="E67" s="127" t="s">
        <v>345</v>
      </c>
      <c r="F67" s="127" t="s">
        <v>524</v>
      </c>
      <c r="G67" s="127" t="s">
        <v>466</v>
      </c>
      <c r="H67" s="127" t="s">
        <v>1687</v>
      </c>
      <c r="I67" s="127" t="s">
        <v>314</v>
      </c>
      <c r="J67" s="127" t="s">
        <v>1220</v>
      </c>
      <c r="K67" s="127" t="s">
        <v>314</v>
      </c>
      <c r="L67" s="127" t="s">
        <v>890</v>
      </c>
      <c r="M67" s="127"/>
      <c r="N67" s="127"/>
      <c r="O67" s="127" t="s">
        <v>1308</v>
      </c>
    </row>
  </sheetData>
  <mergeCells count="11">
    <mergeCell ref="K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paperSize="9" scale="86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1" sqref="F1:I1"/>
    </sheetView>
  </sheetViews>
  <sheetFormatPr defaultColWidth="9.33203125" defaultRowHeight="15" x14ac:dyDescent="0.25"/>
  <cols>
    <col min="1" max="1" width="8.33203125" style="84" customWidth="1"/>
    <col min="2" max="2" width="29.6640625" style="112" customWidth="1"/>
    <col min="3" max="3" width="19.83203125" style="84" customWidth="1"/>
    <col min="4" max="4" width="18.33203125" style="84" customWidth="1"/>
    <col min="5" max="5" width="18" style="84" customWidth="1"/>
    <col min="6" max="6" width="11.83203125" style="101" customWidth="1"/>
    <col min="7" max="7" width="17.33203125" style="102" customWidth="1"/>
    <col min="8" max="8" width="16.6640625" style="102" customWidth="1"/>
    <col min="9" max="9" width="14.83203125" style="102" customWidth="1"/>
    <col min="10" max="16384" width="9.33203125" style="30"/>
  </cols>
  <sheetData>
    <row r="1" spans="1:10" s="83" customFormat="1" ht="45" customHeight="1" x14ac:dyDescent="0.25">
      <c r="B1" s="116"/>
      <c r="F1" s="393" t="s">
        <v>3433</v>
      </c>
      <c r="G1" s="393"/>
      <c r="H1" s="393"/>
      <c r="I1" s="393"/>
      <c r="J1" s="153"/>
    </row>
    <row r="2" spans="1:10" s="83" customFormat="1" ht="44.25" customHeight="1" x14ac:dyDescent="0.2">
      <c r="A2" s="496" t="s">
        <v>1055</v>
      </c>
      <c r="B2" s="496"/>
      <c r="C2" s="496"/>
      <c r="D2" s="496"/>
      <c r="E2" s="496"/>
      <c r="F2" s="496"/>
      <c r="G2" s="496"/>
      <c r="H2" s="496"/>
      <c r="I2" s="496"/>
    </row>
    <row r="3" spans="1:10" s="84" customFormat="1" ht="38.65" customHeight="1" x14ac:dyDescent="0.2">
      <c r="A3" s="509" t="s">
        <v>1056</v>
      </c>
      <c r="B3" s="509"/>
      <c r="C3" s="509"/>
      <c r="D3" s="509"/>
      <c r="E3" s="509"/>
      <c r="F3" s="509"/>
      <c r="G3" s="509"/>
      <c r="H3" s="509"/>
      <c r="I3" s="509"/>
    </row>
    <row r="4" spans="1:10" s="155" customFormat="1" ht="76.5" customHeight="1" x14ac:dyDescent="0.2">
      <c r="A4" s="159" t="s">
        <v>114</v>
      </c>
      <c r="B4" s="154" t="s">
        <v>287</v>
      </c>
      <c r="C4" s="158" t="s">
        <v>1057</v>
      </c>
      <c r="D4" s="158" t="s">
        <v>1058</v>
      </c>
      <c r="E4" s="158" t="s">
        <v>1059</v>
      </c>
      <c r="F4" s="158" t="s">
        <v>291</v>
      </c>
      <c r="G4" s="154" t="s">
        <v>538</v>
      </c>
      <c r="H4" s="158" t="s">
        <v>1060</v>
      </c>
      <c r="I4" s="154" t="s">
        <v>295</v>
      </c>
    </row>
    <row r="5" spans="1:10" s="163" customFormat="1" ht="11.25" x14ac:dyDescent="0.2">
      <c r="A5" s="160"/>
      <c r="B5" s="161" t="s">
        <v>300</v>
      </c>
      <c r="C5" s="162" t="s">
        <v>1061</v>
      </c>
      <c r="D5" s="162" t="s">
        <v>1062</v>
      </c>
      <c r="E5" s="162" t="s">
        <v>1063</v>
      </c>
      <c r="F5" s="162" t="s">
        <v>1064</v>
      </c>
      <c r="G5" s="162" t="s">
        <v>1065</v>
      </c>
      <c r="H5" s="162" t="s">
        <v>302</v>
      </c>
      <c r="I5" s="162" t="s">
        <v>476</v>
      </c>
    </row>
    <row r="6" spans="1:10" ht="25.5" x14ac:dyDescent="0.2">
      <c r="A6" s="109" t="s">
        <v>122</v>
      </c>
      <c r="B6" s="109" t="s">
        <v>11</v>
      </c>
      <c r="C6" s="127" t="s">
        <v>1066</v>
      </c>
      <c r="D6" s="127" t="s">
        <v>1067</v>
      </c>
      <c r="E6" s="128" t="s">
        <v>1068</v>
      </c>
      <c r="F6" s="127" t="s">
        <v>314</v>
      </c>
      <c r="G6" s="127" t="s">
        <v>314</v>
      </c>
      <c r="H6" s="128"/>
      <c r="I6" s="128" t="s">
        <v>315</v>
      </c>
    </row>
    <row r="7" spans="1:10" ht="25.5" x14ac:dyDescent="0.2">
      <c r="A7" s="109" t="s">
        <v>123</v>
      </c>
      <c r="B7" s="109" t="s">
        <v>12</v>
      </c>
      <c r="C7" s="127" t="s">
        <v>302</v>
      </c>
      <c r="D7" s="127" t="s">
        <v>327</v>
      </c>
      <c r="E7" s="128" t="s">
        <v>1069</v>
      </c>
      <c r="F7" s="127" t="s">
        <v>314</v>
      </c>
      <c r="G7" s="127" t="s">
        <v>314</v>
      </c>
      <c r="H7" s="128"/>
      <c r="I7" s="128" t="s">
        <v>315</v>
      </c>
    </row>
    <row r="8" spans="1:10" ht="14.25" x14ac:dyDescent="0.2">
      <c r="A8" s="109" t="s">
        <v>124</v>
      </c>
      <c r="B8" s="109" t="s">
        <v>13</v>
      </c>
      <c r="C8" s="127" t="s">
        <v>1070</v>
      </c>
      <c r="D8" s="127" t="s">
        <v>1071</v>
      </c>
      <c r="E8" s="128" t="s">
        <v>1072</v>
      </c>
      <c r="F8" s="127" t="s">
        <v>314</v>
      </c>
      <c r="G8" s="127" t="s">
        <v>314</v>
      </c>
      <c r="H8" s="128"/>
      <c r="I8" s="128" t="s">
        <v>315</v>
      </c>
    </row>
    <row r="9" spans="1:10" ht="14.25" x14ac:dyDescent="0.2">
      <c r="A9" s="109" t="s">
        <v>125</v>
      </c>
      <c r="B9" s="109" t="s">
        <v>14</v>
      </c>
      <c r="C9" s="127" t="s">
        <v>1073</v>
      </c>
      <c r="D9" s="127" t="s">
        <v>1074</v>
      </c>
      <c r="E9" s="128" t="s">
        <v>1075</v>
      </c>
      <c r="F9" s="127" t="s">
        <v>314</v>
      </c>
      <c r="G9" s="127" t="s">
        <v>314</v>
      </c>
      <c r="H9" s="128"/>
      <c r="I9" s="128" t="s">
        <v>315</v>
      </c>
    </row>
    <row r="10" spans="1:10" ht="14.25" x14ac:dyDescent="0.2">
      <c r="A10" s="109" t="s">
        <v>126</v>
      </c>
      <c r="B10" s="109" t="s">
        <v>15</v>
      </c>
      <c r="C10" s="127" t="s">
        <v>1076</v>
      </c>
      <c r="D10" s="127" t="s">
        <v>1077</v>
      </c>
      <c r="E10" s="128" t="s">
        <v>1078</v>
      </c>
      <c r="F10" s="127" t="s">
        <v>314</v>
      </c>
      <c r="G10" s="127" t="s">
        <v>314</v>
      </c>
      <c r="H10" s="128"/>
      <c r="I10" s="128" t="s">
        <v>315</v>
      </c>
    </row>
    <row r="11" spans="1:10" ht="14.25" x14ac:dyDescent="0.2">
      <c r="A11" s="109" t="s">
        <v>127</v>
      </c>
      <c r="B11" s="109" t="s">
        <v>16</v>
      </c>
      <c r="C11" s="127" t="s">
        <v>1079</v>
      </c>
      <c r="D11" s="127" t="s">
        <v>1080</v>
      </c>
      <c r="E11" s="128" t="s">
        <v>1081</v>
      </c>
      <c r="F11" s="127" t="s">
        <v>314</v>
      </c>
      <c r="G11" s="127" t="s">
        <v>314</v>
      </c>
      <c r="H11" s="128"/>
      <c r="I11" s="128" t="s">
        <v>315</v>
      </c>
    </row>
    <row r="12" spans="1:10" ht="14.25" x14ac:dyDescent="0.2">
      <c r="A12" s="109" t="s">
        <v>128</v>
      </c>
      <c r="B12" s="109" t="s">
        <v>17</v>
      </c>
      <c r="C12" s="127" t="s">
        <v>313</v>
      </c>
      <c r="D12" s="127" t="s">
        <v>406</v>
      </c>
      <c r="E12" s="128" t="s">
        <v>314</v>
      </c>
      <c r="F12" s="127" t="s">
        <v>314</v>
      </c>
      <c r="G12" s="127" t="s">
        <v>314</v>
      </c>
      <c r="H12" s="128"/>
      <c r="I12" s="128" t="s">
        <v>315</v>
      </c>
    </row>
    <row r="13" spans="1:10" ht="25.5" x14ac:dyDescent="0.2">
      <c r="A13" s="109" t="s">
        <v>129</v>
      </c>
      <c r="B13" s="109" t="s">
        <v>18</v>
      </c>
      <c r="C13" s="127" t="s">
        <v>1082</v>
      </c>
      <c r="D13" s="127" t="s">
        <v>1083</v>
      </c>
      <c r="E13" s="128" t="s">
        <v>1084</v>
      </c>
      <c r="F13" s="127" t="s">
        <v>314</v>
      </c>
      <c r="G13" s="127" t="s">
        <v>314</v>
      </c>
      <c r="H13" s="128"/>
      <c r="I13" s="128" t="s">
        <v>315</v>
      </c>
    </row>
    <row r="14" spans="1:10" ht="14.25" x14ac:dyDescent="0.2">
      <c r="A14" s="109" t="s">
        <v>130</v>
      </c>
      <c r="B14" s="109" t="s">
        <v>19</v>
      </c>
      <c r="C14" s="127" t="s">
        <v>1085</v>
      </c>
      <c r="D14" s="127" t="s">
        <v>1086</v>
      </c>
      <c r="E14" s="128" t="s">
        <v>1087</v>
      </c>
      <c r="F14" s="127" t="s">
        <v>314</v>
      </c>
      <c r="G14" s="127" t="s">
        <v>314</v>
      </c>
      <c r="H14" s="128"/>
      <c r="I14" s="128" t="s">
        <v>315</v>
      </c>
    </row>
    <row r="15" spans="1:10" ht="14.25" x14ac:dyDescent="0.2">
      <c r="A15" s="109" t="s">
        <v>131</v>
      </c>
      <c r="B15" s="109" t="s">
        <v>20</v>
      </c>
      <c r="C15" s="127" t="s">
        <v>353</v>
      </c>
      <c r="D15" s="127" t="s">
        <v>1088</v>
      </c>
      <c r="E15" s="128" t="s">
        <v>1089</v>
      </c>
      <c r="F15" s="127" t="s">
        <v>314</v>
      </c>
      <c r="G15" s="127" t="s">
        <v>314</v>
      </c>
      <c r="H15" s="128"/>
      <c r="I15" s="128" t="s">
        <v>315</v>
      </c>
    </row>
    <row r="16" spans="1:10" ht="14.25" x14ac:dyDescent="0.2">
      <c r="A16" s="109" t="s">
        <v>132</v>
      </c>
      <c r="B16" s="109" t="s">
        <v>21</v>
      </c>
      <c r="C16" s="127" t="s">
        <v>1090</v>
      </c>
      <c r="D16" s="127" t="s">
        <v>1091</v>
      </c>
      <c r="E16" s="128" t="s">
        <v>1092</v>
      </c>
      <c r="F16" s="127" t="s">
        <v>314</v>
      </c>
      <c r="G16" s="127" t="s">
        <v>314</v>
      </c>
      <c r="H16" s="128"/>
      <c r="I16" s="128" t="s">
        <v>315</v>
      </c>
    </row>
    <row r="17" spans="1:9" ht="14.25" x14ac:dyDescent="0.2">
      <c r="A17" s="109" t="s">
        <v>133</v>
      </c>
      <c r="B17" s="109" t="s">
        <v>22</v>
      </c>
      <c r="C17" s="127" t="s">
        <v>1039</v>
      </c>
      <c r="D17" s="127" t="s">
        <v>1093</v>
      </c>
      <c r="E17" s="128" t="s">
        <v>1094</v>
      </c>
      <c r="F17" s="127" t="s">
        <v>314</v>
      </c>
      <c r="G17" s="127" t="s">
        <v>314</v>
      </c>
      <c r="H17" s="128" t="s">
        <v>368</v>
      </c>
      <c r="I17" s="128" t="s">
        <v>315</v>
      </c>
    </row>
    <row r="18" spans="1:9" ht="14.25" x14ac:dyDescent="0.2">
      <c r="A18" s="109" t="s">
        <v>134</v>
      </c>
      <c r="B18" s="109" t="s">
        <v>23</v>
      </c>
      <c r="C18" s="127" t="s">
        <v>313</v>
      </c>
      <c r="D18" s="127" t="s">
        <v>336</v>
      </c>
      <c r="E18" s="128" t="s">
        <v>314</v>
      </c>
      <c r="F18" s="127" t="s">
        <v>314</v>
      </c>
      <c r="G18" s="127" t="s">
        <v>314</v>
      </c>
      <c r="H18" s="128"/>
      <c r="I18" s="128" t="s">
        <v>315</v>
      </c>
    </row>
    <row r="19" spans="1:9" ht="38.25" x14ac:dyDescent="0.2">
      <c r="A19" s="109" t="s">
        <v>135</v>
      </c>
      <c r="B19" s="109" t="s">
        <v>24</v>
      </c>
      <c r="C19" s="127" t="s">
        <v>1095</v>
      </c>
      <c r="D19" s="127" t="s">
        <v>1096</v>
      </c>
      <c r="E19" s="128" t="s">
        <v>1097</v>
      </c>
      <c r="F19" s="127" t="s">
        <v>314</v>
      </c>
      <c r="G19" s="127" t="s">
        <v>314</v>
      </c>
      <c r="H19" s="128"/>
      <c r="I19" s="128" t="s">
        <v>315</v>
      </c>
    </row>
    <row r="20" spans="1:9" ht="25.5" x14ac:dyDescent="0.2">
      <c r="A20" s="109" t="s">
        <v>136</v>
      </c>
      <c r="B20" s="109" t="s">
        <v>25</v>
      </c>
      <c r="C20" s="127" t="s">
        <v>313</v>
      </c>
      <c r="D20" s="127" t="s">
        <v>313</v>
      </c>
      <c r="E20" s="128" t="s">
        <v>314</v>
      </c>
      <c r="F20" s="127" t="s">
        <v>314</v>
      </c>
      <c r="G20" s="127" t="s">
        <v>314</v>
      </c>
      <c r="H20" s="128"/>
      <c r="I20" s="128" t="s">
        <v>315</v>
      </c>
    </row>
    <row r="21" spans="1:9" ht="14.25" x14ac:dyDescent="0.2">
      <c r="A21" s="109" t="s">
        <v>137</v>
      </c>
      <c r="B21" s="109" t="s">
        <v>26</v>
      </c>
      <c r="C21" s="127" t="s">
        <v>1098</v>
      </c>
      <c r="D21" s="127" t="s">
        <v>1099</v>
      </c>
      <c r="E21" s="128" t="s">
        <v>1100</v>
      </c>
      <c r="F21" s="127" t="s">
        <v>314</v>
      </c>
      <c r="G21" s="127" t="s">
        <v>314</v>
      </c>
      <c r="H21" s="128"/>
      <c r="I21" s="128" t="s">
        <v>315</v>
      </c>
    </row>
    <row r="22" spans="1:9" ht="14.25" x14ac:dyDescent="0.2">
      <c r="A22" s="109" t="s">
        <v>138</v>
      </c>
      <c r="B22" s="109" t="s">
        <v>27</v>
      </c>
      <c r="C22" s="127" t="s">
        <v>526</v>
      </c>
      <c r="D22" s="127" t="s">
        <v>1101</v>
      </c>
      <c r="E22" s="128" t="s">
        <v>1102</v>
      </c>
      <c r="F22" s="127" t="s">
        <v>314</v>
      </c>
      <c r="G22" s="127" t="s">
        <v>314</v>
      </c>
      <c r="H22" s="128"/>
      <c r="I22" s="128" t="s">
        <v>315</v>
      </c>
    </row>
    <row r="23" spans="1:9" ht="14.25" x14ac:dyDescent="0.2">
      <c r="A23" s="109" t="s">
        <v>139</v>
      </c>
      <c r="B23" s="109" t="s">
        <v>28</v>
      </c>
      <c r="C23" s="127" t="s">
        <v>1103</v>
      </c>
      <c r="D23" s="127" t="s">
        <v>1104</v>
      </c>
      <c r="E23" s="128" t="s">
        <v>1105</v>
      </c>
      <c r="F23" s="127" t="s">
        <v>314</v>
      </c>
      <c r="G23" s="127" t="s">
        <v>314</v>
      </c>
      <c r="H23" s="128"/>
      <c r="I23" s="128" t="s">
        <v>315</v>
      </c>
    </row>
    <row r="24" spans="1:9" ht="38.25" x14ac:dyDescent="0.2">
      <c r="A24" s="109" t="s">
        <v>140</v>
      </c>
      <c r="B24" s="109" t="s">
        <v>29</v>
      </c>
      <c r="C24" s="127" t="s">
        <v>1106</v>
      </c>
      <c r="D24" s="127" t="s">
        <v>1107</v>
      </c>
      <c r="E24" s="128" t="s">
        <v>1108</v>
      </c>
      <c r="F24" s="127" t="s">
        <v>314</v>
      </c>
      <c r="G24" s="127" t="s">
        <v>314</v>
      </c>
      <c r="H24" s="128"/>
      <c r="I24" s="128" t="s">
        <v>315</v>
      </c>
    </row>
    <row r="25" spans="1:9" ht="14.25" x14ac:dyDescent="0.2">
      <c r="A25" s="109" t="s">
        <v>141</v>
      </c>
      <c r="B25" s="109" t="s">
        <v>30</v>
      </c>
      <c r="C25" s="127" t="s">
        <v>755</v>
      </c>
      <c r="D25" s="127" t="s">
        <v>1109</v>
      </c>
      <c r="E25" s="128" t="s">
        <v>1110</v>
      </c>
      <c r="F25" s="127" t="s">
        <v>314</v>
      </c>
      <c r="G25" s="127" t="s">
        <v>314</v>
      </c>
      <c r="H25" s="128"/>
      <c r="I25" s="128" t="s">
        <v>315</v>
      </c>
    </row>
    <row r="26" spans="1:9" ht="14.25" x14ac:dyDescent="0.2">
      <c r="A26" s="109" t="s">
        <v>142</v>
      </c>
      <c r="B26" s="109" t="s">
        <v>31</v>
      </c>
      <c r="C26" s="127" t="s">
        <v>526</v>
      </c>
      <c r="D26" s="127" t="s">
        <v>1111</v>
      </c>
      <c r="E26" s="128" t="s">
        <v>1112</v>
      </c>
      <c r="F26" s="127" t="s">
        <v>314</v>
      </c>
      <c r="G26" s="127" t="s">
        <v>314</v>
      </c>
      <c r="H26" s="128"/>
      <c r="I26" s="128" t="s">
        <v>315</v>
      </c>
    </row>
    <row r="27" spans="1:9" ht="14.25" x14ac:dyDescent="0.2">
      <c r="A27" s="109" t="s">
        <v>143</v>
      </c>
      <c r="B27" s="109" t="s">
        <v>32</v>
      </c>
      <c r="C27" s="127" t="s">
        <v>1113</v>
      </c>
      <c r="D27" s="127" t="s">
        <v>1114</v>
      </c>
      <c r="E27" s="128" t="s">
        <v>1115</v>
      </c>
      <c r="F27" s="127" t="s">
        <v>314</v>
      </c>
      <c r="G27" s="127" t="s">
        <v>314</v>
      </c>
      <c r="H27" s="128"/>
      <c r="I27" s="128" t="s">
        <v>315</v>
      </c>
    </row>
    <row r="28" spans="1:9" ht="14.25" x14ac:dyDescent="0.2">
      <c r="A28" s="109" t="s">
        <v>144</v>
      </c>
      <c r="B28" s="109" t="s">
        <v>33</v>
      </c>
      <c r="C28" s="127" t="s">
        <v>1098</v>
      </c>
      <c r="D28" s="127" t="s">
        <v>1116</v>
      </c>
      <c r="E28" s="128" t="s">
        <v>1117</v>
      </c>
      <c r="F28" s="127" t="s">
        <v>314</v>
      </c>
      <c r="G28" s="127" t="s">
        <v>314</v>
      </c>
      <c r="H28" s="128"/>
      <c r="I28" s="128" t="s">
        <v>315</v>
      </c>
    </row>
    <row r="29" spans="1:9" ht="14.25" x14ac:dyDescent="0.2">
      <c r="A29" s="109" t="s">
        <v>145</v>
      </c>
      <c r="B29" s="109" t="s">
        <v>34</v>
      </c>
      <c r="C29" s="127" t="s">
        <v>1118</v>
      </c>
      <c r="D29" s="127" t="s">
        <v>1119</v>
      </c>
      <c r="E29" s="128" t="s">
        <v>1120</v>
      </c>
      <c r="F29" s="127" t="s">
        <v>314</v>
      </c>
      <c r="G29" s="127" t="s">
        <v>314</v>
      </c>
      <c r="H29" s="128"/>
      <c r="I29" s="128" t="s">
        <v>315</v>
      </c>
    </row>
    <row r="30" spans="1:9" ht="14.25" x14ac:dyDescent="0.2">
      <c r="A30" s="109" t="s">
        <v>146</v>
      </c>
      <c r="B30" s="109" t="s">
        <v>35</v>
      </c>
      <c r="C30" s="127" t="s">
        <v>1121</v>
      </c>
      <c r="D30" s="127" t="s">
        <v>1122</v>
      </c>
      <c r="E30" s="128" t="s">
        <v>1123</v>
      </c>
      <c r="F30" s="127" t="s">
        <v>314</v>
      </c>
      <c r="G30" s="127" t="s">
        <v>314</v>
      </c>
      <c r="H30" s="128"/>
      <c r="I30" s="128" t="s">
        <v>315</v>
      </c>
    </row>
    <row r="31" spans="1:9" ht="14.25" x14ac:dyDescent="0.2">
      <c r="A31" s="109" t="s">
        <v>147</v>
      </c>
      <c r="B31" s="109" t="s">
        <v>36</v>
      </c>
      <c r="C31" s="127" t="s">
        <v>1124</v>
      </c>
      <c r="D31" s="127" t="s">
        <v>1125</v>
      </c>
      <c r="E31" s="128" t="s">
        <v>1126</v>
      </c>
      <c r="F31" s="127" t="s">
        <v>314</v>
      </c>
      <c r="G31" s="127" t="s">
        <v>314</v>
      </c>
      <c r="H31" s="128"/>
      <c r="I31" s="128" t="s">
        <v>315</v>
      </c>
    </row>
    <row r="32" spans="1:9" ht="14.25" x14ac:dyDescent="0.2">
      <c r="A32" s="109" t="s">
        <v>148</v>
      </c>
      <c r="B32" s="109" t="s">
        <v>37</v>
      </c>
      <c r="C32" s="127" t="s">
        <v>785</v>
      </c>
      <c r="D32" s="127" t="s">
        <v>1127</v>
      </c>
      <c r="E32" s="128" t="s">
        <v>1128</v>
      </c>
      <c r="F32" s="127" t="s">
        <v>314</v>
      </c>
      <c r="G32" s="127" t="s">
        <v>314</v>
      </c>
      <c r="H32" s="128"/>
      <c r="I32" s="128" t="s">
        <v>315</v>
      </c>
    </row>
    <row r="33" spans="1:9" ht="14.25" x14ac:dyDescent="0.2">
      <c r="A33" s="109" t="s">
        <v>149</v>
      </c>
      <c r="B33" s="109" t="s">
        <v>38</v>
      </c>
      <c r="C33" s="127" t="s">
        <v>822</v>
      </c>
      <c r="D33" s="127" t="s">
        <v>1085</v>
      </c>
      <c r="E33" s="128" t="s">
        <v>1129</v>
      </c>
      <c r="F33" s="127" t="s">
        <v>560</v>
      </c>
      <c r="G33" s="127" t="s">
        <v>1130</v>
      </c>
      <c r="H33" s="128"/>
      <c r="I33" s="128" t="s">
        <v>1131</v>
      </c>
    </row>
    <row r="34" spans="1:9" ht="14.25" x14ac:dyDescent="0.2">
      <c r="A34" s="109" t="s">
        <v>150</v>
      </c>
      <c r="B34" s="109" t="s">
        <v>39</v>
      </c>
      <c r="C34" s="127" t="s">
        <v>869</v>
      </c>
      <c r="D34" s="127" t="s">
        <v>1132</v>
      </c>
      <c r="E34" s="128" t="s">
        <v>1133</v>
      </c>
      <c r="F34" s="127" t="s">
        <v>314</v>
      </c>
      <c r="G34" s="127" t="s">
        <v>314</v>
      </c>
      <c r="H34" s="128"/>
      <c r="I34" s="128" t="s">
        <v>315</v>
      </c>
    </row>
    <row r="35" spans="1:9" ht="14.25" x14ac:dyDescent="0.2">
      <c r="A35" s="109" t="s">
        <v>151</v>
      </c>
      <c r="B35" s="109" t="s">
        <v>40</v>
      </c>
      <c r="C35" s="127" t="s">
        <v>1103</v>
      </c>
      <c r="D35" s="127" t="s">
        <v>1134</v>
      </c>
      <c r="E35" s="128" t="s">
        <v>1135</v>
      </c>
      <c r="F35" s="127" t="s">
        <v>314</v>
      </c>
      <c r="G35" s="127" t="s">
        <v>314</v>
      </c>
      <c r="H35" s="128"/>
      <c r="I35" s="128" t="s">
        <v>315</v>
      </c>
    </row>
    <row r="36" spans="1:9" ht="25.5" x14ac:dyDescent="0.2">
      <c r="A36" s="109" t="s">
        <v>152</v>
      </c>
      <c r="B36" s="109" t="s">
        <v>41</v>
      </c>
      <c r="C36" s="127" t="s">
        <v>406</v>
      </c>
      <c r="D36" s="127" t="s">
        <v>1136</v>
      </c>
      <c r="E36" s="128" t="s">
        <v>1137</v>
      </c>
      <c r="F36" s="127" t="s">
        <v>314</v>
      </c>
      <c r="G36" s="127" t="s">
        <v>314</v>
      </c>
      <c r="H36" s="128"/>
      <c r="I36" s="128" t="s">
        <v>315</v>
      </c>
    </row>
    <row r="37" spans="1:9" ht="14.25" x14ac:dyDescent="0.2">
      <c r="A37" s="109" t="s">
        <v>153</v>
      </c>
      <c r="B37" s="109" t="s">
        <v>42</v>
      </c>
      <c r="C37" s="127" t="s">
        <v>1138</v>
      </c>
      <c r="D37" s="127" t="s">
        <v>1139</v>
      </c>
      <c r="E37" s="128" t="s">
        <v>1140</v>
      </c>
      <c r="F37" s="127" t="s">
        <v>314</v>
      </c>
      <c r="G37" s="127" t="s">
        <v>314</v>
      </c>
      <c r="H37" s="128"/>
      <c r="I37" s="128" t="s">
        <v>315</v>
      </c>
    </row>
    <row r="38" spans="1:9" ht="14.25" x14ac:dyDescent="0.2">
      <c r="A38" s="109" t="s">
        <v>154</v>
      </c>
      <c r="B38" s="109" t="s">
        <v>43</v>
      </c>
      <c r="C38" s="127" t="s">
        <v>1141</v>
      </c>
      <c r="D38" s="127" t="s">
        <v>1142</v>
      </c>
      <c r="E38" s="128" t="s">
        <v>1143</v>
      </c>
      <c r="F38" s="127" t="s">
        <v>314</v>
      </c>
      <c r="G38" s="127" t="s">
        <v>314</v>
      </c>
      <c r="H38" s="128"/>
      <c r="I38" s="128" t="s">
        <v>315</v>
      </c>
    </row>
    <row r="39" spans="1:9" ht="14.25" x14ac:dyDescent="0.2">
      <c r="A39" s="129" t="s">
        <v>155</v>
      </c>
      <c r="B39" s="129" t="s">
        <v>44</v>
      </c>
      <c r="C39" s="130" t="s">
        <v>1144</v>
      </c>
      <c r="D39" s="130" t="s">
        <v>1145</v>
      </c>
      <c r="E39" s="131" t="s">
        <v>1146</v>
      </c>
      <c r="F39" s="130" t="s">
        <v>1147</v>
      </c>
      <c r="G39" s="130" t="s">
        <v>1148</v>
      </c>
      <c r="H39" s="131"/>
      <c r="I39" s="131" t="s">
        <v>375</v>
      </c>
    </row>
    <row r="40" spans="1:9" ht="14.25" x14ac:dyDescent="0.2">
      <c r="A40" s="109" t="s">
        <v>156</v>
      </c>
      <c r="B40" s="109" t="s">
        <v>45</v>
      </c>
      <c r="C40" s="127" t="s">
        <v>1141</v>
      </c>
      <c r="D40" s="127" t="s">
        <v>1149</v>
      </c>
      <c r="E40" s="128" t="s">
        <v>1150</v>
      </c>
      <c r="F40" s="127" t="s">
        <v>314</v>
      </c>
      <c r="G40" s="127" t="s">
        <v>314</v>
      </c>
      <c r="H40" s="128"/>
      <c r="I40" s="128" t="s">
        <v>315</v>
      </c>
    </row>
    <row r="41" spans="1:9" ht="14.25" x14ac:dyDescent="0.2">
      <c r="A41" s="109" t="s">
        <v>157</v>
      </c>
      <c r="B41" s="109" t="s">
        <v>46</v>
      </c>
      <c r="C41" s="127" t="s">
        <v>1151</v>
      </c>
      <c r="D41" s="127" t="s">
        <v>1152</v>
      </c>
      <c r="E41" s="128" t="s">
        <v>1153</v>
      </c>
      <c r="F41" s="127" t="s">
        <v>314</v>
      </c>
      <c r="G41" s="127" t="s">
        <v>314</v>
      </c>
      <c r="H41" s="128"/>
      <c r="I41" s="128" t="s">
        <v>315</v>
      </c>
    </row>
    <row r="42" spans="1:9" ht="14.25" x14ac:dyDescent="0.2">
      <c r="A42" s="109" t="s">
        <v>158</v>
      </c>
      <c r="B42" s="109" t="s">
        <v>47</v>
      </c>
      <c r="C42" s="127" t="s">
        <v>277</v>
      </c>
      <c r="D42" s="127" t="s">
        <v>1154</v>
      </c>
      <c r="E42" s="128" t="s">
        <v>1155</v>
      </c>
      <c r="F42" s="127" t="s">
        <v>314</v>
      </c>
      <c r="G42" s="127" t="s">
        <v>314</v>
      </c>
      <c r="H42" s="128"/>
      <c r="I42" s="128" t="s">
        <v>315</v>
      </c>
    </row>
    <row r="43" spans="1:9" ht="14.25" x14ac:dyDescent="0.2">
      <c r="A43" s="109" t="s">
        <v>159</v>
      </c>
      <c r="B43" s="109" t="s">
        <v>48</v>
      </c>
      <c r="C43" s="127" t="s">
        <v>1156</v>
      </c>
      <c r="D43" s="127" t="s">
        <v>1157</v>
      </c>
      <c r="E43" s="128" t="s">
        <v>1158</v>
      </c>
      <c r="F43" s="127" t="s">
        <v>314</v>
      </c>
      <c r="G43" s="127" t="s">
        <v>314</v>
      </c>
      <c r="H43" s="128"/>
      <c r="I43" s="128" t="s">
        <v>315</v>
      </c>
    </row>
    <row r="44" spans="1:9" ht="14.25" x14ac:dyDescent="0.2">
      <c r="A44" s="109" t="s">
        <v>160</v>
      </c>
      <c r="B44" s="109" t="s">
        <v>49</v>
      </c>
      <c r="C44" s="127" t="s">
        <v>328</v>
      </c>
      <c r="D44" s="127" t="s">
        <v>1159</v>
      </c>
      <c r="E44" s="128" t="s">
        <v>1160</v>
      </c>
      <c r="F44" s="127" t="s">
        <v>314</v>
      </c>
      <c r="G44" s="127" t="s">
        <v>314</v>
      </c>
      <c r="H44" s="128"/>
      <c r="I44" s="128" t="s">
        <v>315</v>
      </c>
    </row>
    <row r="45" spans="1:9" ht="14.25" x14ac:dyDescent="0.2">
      <c r="A45" s="109" t="s">
        <v>161</v>
      </c>
      <c r="B45" s="109" t="s">
        <v>50</v>
      </c>
      <c r="C45" s="127" t="s">
        <v>1085</v>
      </c>
      <c r="D45" s="127" t="s">
        <v>1161</v>
      </c>
      <c r="E45" s="128" t="s">
        <v>1162</v>
      </c>
      <c r="F45" s="127" t="s">
        <v>314</v>
      </c>
      <c r="G45" s="127" t="s">
        <v>314</v>
      </c>
      <c r="H45" s="128"/>
      <c r="I45" s="128" t="s">
        <v>315</v>
      </c>
    </row>
    <row r="46" spans="1:9" ht="14.25" x14ac:dyDescent="0.2">
      <c r="A46" s="109" t="s">
        <v>162</v>
      </c>
      <c r="B46" s="109" t="s">
        <v>51</v>
      </c>
      <c r="C46" s="127" t="s">
        <v>851</v>
      </c>
      <c r="D46" s="127" t="s">
        <v>1163</v>
      </c>
      <c r="E46" s="128" t="s">
        <v>1164</v>
      </c>
      <c r="F46" s="127" t="s">
        <v>314</v>
      </c>
      <c r="G46" s="127" t="s">
        <v>314</v>
      </c>
      <c r="H46" s="128"/>
      <c r="I46" s="128" t="s">
        <v>315</v>
      </c>
    </row>
    <row r="47" spans="1:9" ht="14.25" x14ac:dyDescent="0.2">
      <c r="A47" s="109" t="s">
        <v>163</v>
      </c>
      <c r="B47" s="109" t="s">
        <v>52</v>
      </c>
      <c r="C47" s="127" t="s">
        <v>778</v>
      </c>
      <c r="D47" s="127" t="s">
        <v>1067</v>
      </c>
      <c r="E47" s="128" t="s">
        <v>1165</v>
      </c>
      <c r="F47" s="127" t="s">
        <v>314</v>
      </c>
      <c r="G47" s="127" t="s">
        <v>314</v>
      </c>
      <c r="H47" s="128"/>
      <c r="I47" s="128" t="s">
        <v>315</v>
      </c>
    </row>
    <row r="48" spans="1:9" ht="14.25" x14ac:dyDescent="0.2">
      <c r="A48" s="109" t="s">
        <v>164</v>
      </c>
      <c r="B48" s="109" t="s">
        <v>53</v>
      </c>
      <c r="C48" s="127" t="s">
        <v>1166</v>
      </c>
      <c r="D48" s="127" t="s">
        <v>1167</v>
      </c>
      <c r="E48" s="128" t="s">
        <v>1168</v>
      </c>
      <c r="F48" s="127" t="s">
        <v>314</v>
      </c>
      <c r="G48" s="127" t="s">
        <v>314</v>
      </c>
      <c r="H48" s="128"/>
      <c r="I48" s="128" t="s">
        <v>315</v>
      </c>
    </row>
    <row r="49" spans="1:12" ht="14.25" x14ac:dyDescent="0.2">
      <c r="A49" s="109" t="s">
        <v>165</v>
      </c>
      <c r="B49" s="109" t="s">
        <v>54</v>
      </c>
      <c r="C49" s="127" t="s">
        <v>532</v>
      </c>
      <c r="D49" s="127" t="s">
        <v>1169</v>
      </c>
      <c r="E49" s="128" t="s">
        <v>1170</v>
      </c>
      <c r="F49" s="127" t="s">
        <v>314</v>
      </c>
      <c r="G49" s="127" t="s">
        <v>314</v>
      </c>
      <c r="H49" s="128"/>
      <c r="I49" s="128" t="s">
        <v>315</v>
      </c>
    </row>
    <row r="50" spans="1:12" ht="14.25" x14ac:dyDescent="0.2">
      <c r="A50" s="109" t="s">
        <v>166</v>
      </c>
      <c r="B50" s="109" t="s">
        <v>55</v>
      </c>
      <c r="C50" s="127" t="s">
        <v>376</v>
      </c>
      <c r="D50" s="127" t="s">
        <v>1171</v>
      </c>
      <c r="E50" s="128" t="s">
        <v>1172</v>
      </c>
      <c r="F50" s="127" t="s">
        <v>314</v>
      </c>
      <c r="G50" s="127" t="s">
        <v>314</v>
      </c>
      <c r="H50" s="128"/>
      <c r="I50" s="128" t="s">
        <v>315</v>
      </c>
    </row>
    <row r="51" spans="1:12" ht="14.25" x14ac:dyDescent="0.2">
      <c r="A51" s="109" t="s">
        <v>167</v>
      </c>
      <c r="B51" s="109" t="s">
        <v>56</v>
      </c>
      <c r="C51" s="127" t="s">
        <v>1173</v>
      </c>
      <c r="D51" s="127" t="s">
        <v>1174</v>
      </c>
      <c r="E51" s="128" t="s">
        <v>1175</v>
      </c>
      <c r="F51" s="127" t="s">
        <v>314</v>
      </c>
      <c r="G51" s="127" t="s">
        <v>314</v>
      </c>
      <c r="H51" s="128" t="s">
        <v>368</v>
      </c>
      <c r="I51" s="128" t="s">
        <v>315</v>
      </c>
    </row>
    <row r="52" spans="1:12" ht="14.25" x14ac:dyDescent="0.2">
      <c r="A52" s="109" t="s">
        <v>168</v>
      </c>
      <c r="B52" s="109" t="s">
        <v>57</v>
      </c>
      <c r="C52" s="127" t="s">
        <v>1176</v>
      </c>
      <c r="D52" s="127" t="s">
        <v>1177</v>
      </c>
      <c r="E52" s="128" t="s">
        <v>1178</v>
      </c>
      <c r="F52" s="127" t="s">
        <v>314</v>
      </c>
      <c r="G52" s="127" t="s">
        <v>314</v>
      </c>
      <c r="H52" s="128"/>
      <c r="I52" s="128" t="s">
        <v>315</v>
      </c>
    </row>
    <row r="53" spans="1:12" ht="14.25" x14ac:dyDescent="0.2">
      <c r="A53" s="109" t="s">
        <v>169</v>
      </c>
      <c r="B53" s="109" t="s">
        <v>58</v>
      </c>
      <c r="C53" s="127" t="s">
        <v>1179</v>
      </c>
      <c r="D53" s="127" t="s">
        <v>679</v>
      </c>
      <c r="E53" s="128" t="s">
        <v>1180</v>
      </c>
      <c r="F53" s="127" t="s">
        <v>314</v>
      </c>
      <c r="G53" s="127" t="s">
        <v>314</v>
      </c>
      <c r="H53" s="128"/>
      <c r="I53" s="128" t="s">
        <v>315</v>
      </c>
    </row>
    <row r="54" spans="1:12" ht="14.25" x14ac:dyDescent="0.2">
      <c r="A54" s="109" t="s">
        <v>170</v>
      </c>
      <c r="B54" s="109" t="s">
        <v>59</v>
      </c>
      <c r="C54" s="127" t="s">
        <v>1181</v>
      </c>
      <c r="D54" s="127" t="s">
        <v>1182</v>
      </c>
      <c r="E54" s="128" t="s">
        <v>1183</v>
      </c>
      <c r="F54" s="127" t="s">
        <v>314</v>
      </c>
      <c r="G54" s="127" t="s">
        <v>314</v>
      </c>
      <c r="H54" s="128"/>
      <c r="I54" s="128" t="s">
        <v>315</v>
      </c>
    </row>
    <row r="55" spans="1:12" ht="14.25" x14ac:dyDescent="0.2">
      <c r="A55" s="109" t="s">
        <v>171</v>
      </c>
      <c r="B55" s="109" t="s">
        <v>60</v>
      </c>
      <c r="C55" s="127" t="s">
        <v>406</v>
      </c>
      <c r="D55" s="127" t="s">
        <v>1184</v>
      </c>
      <c r="E55" s="128" t="s">
        <v>1185</v>
      </c>
      <c r="F55" s="127" t="s">
        <v>314</v>
      </c>
      <c r="G55" s="127" t="s">
        <v>314</v>
      </c>
      <c r="H55" s="128"/>
      <c r="I55" s="128" t="s">
        <v>315</v>
      </c>
    </row>
    <row r="56" spans="1:12" ht="14.25" x14ac:dyDescent="0.2">
      <c r="A56" s="109" t="s">
        <v>172</v>
      </c>
      <c r="B56" s="109" t="s">
        <v>61</v>
      </c>
      <c r="C56" s="127" t="s">
        <v>1186</v>
      </c>
      <c r="D56" s="127" t="s">
        <v>1187</v>
      </c>
      <c r="E56" s="128" t="s">
        <v>1188</v>
      </c>
      <c r="F56" s="127" t="s">
        <v>314</v>
      </c>
      <c r="G56" s="127" t="s">
        <v>314</v>
      </c>
      <c r="H56" s="128"/>
      <c r="I56" s="128" t="s">
        <v>315</v>
      </c>
    </row>
    <row r="57" spans="1:12" ht="14.25" x14ac:dyDescent="0.2">
      <c r="A57" s="109" t="s">
        <v>173</v>
      </c>
      <c r="B57" s="109" t="s">
        <v>62</v>
      </c>
      <c r="C57" s="127" t="s">
        <v>259</v>
      </c>
      <c r="D57" s="127" t="s">
        <v>1189</v>
      </c>
      <c r="E57" s="128" t="s">
        <v>1190</v>
      </c>
      <c r="F57" s="127" t="s">
        <v>314</v>
      </c>
      <c r="G57" s="127" t="s">
        <v>314</v>
      </c>
      <c r="H57" s="128"/>
      <c r="I57" s="128" t="s">
        <v>315</v>
      </c>
    </row>
    <row r="58" spans="1:12" ht="25.5" x14ac:dyDescent="0.2">
      <c r="A58" s="109" t="s">
        <v>174</v>
      </c>
      <c r="B58" s="109" t="s">
        <v>63</v>
      </c>
      <c r="C58" s="127" t="s">
        <v>336</v>
      </c>
      <c r="D58" s="127" t="s">
        <v>327</v>
      </c>
      <c r="E58" s="128" t="s">
        <v>319</v>
      </c>
      <c r="F58" s="127" t="s">
        <v>314</v>
      </c>
      <c r="G58" s="127" t="s">
        <v>314</v>
      </c>
      <c r="H58" s="128"/>
      <c r="I58" s="128" t="s">
        <v>315</v>
      </c>
    </row>
    <row r="59" spans="1:12" ht="25.5" x14ac:dyDescent="0.2">
      <c r="A59" s="109" t="s">
        <v>175</v>
      </c>
      <c r="B59" s="109" t="s">
        <v>64</v>
      </c>
      <c r="C59" s="127" t="s">
        <v>1191</v>
      </c>
      <c r="D59" s="127" t="s">
        <v>1192</v>
      </c>
      <c r="E59" s="128" t="s">
        <v>1193</v>
      </c>
      <c r="F59" s="127" t="s">
        <v>314</v>
      </c>
      <c r="G59" s="127" t="s">
        <v>314</v>
      </c>
      <c r="H59" s="128"/>
      <c r="I59" s="128" t="s">
        <v>315</v>
      </c>
      <c r="L59" s="132"/>
    </row>
    <row r="60" spans="1:12" ht="25.5" x14ac:dyDescent="0.2">
      <c r="A60" s="109" t="s">
        <v>176</v>
      </c>
      <c r="B60" s="109" t="s">
        <v>65</v>
      </c>
      <c r="C60" s="127" t="s">
        <v>1194</v>
      </c>
      <c r="D60" s="127" t="s">
        <v>1195</v>
      </c>
      <c r="E60" s="128" t="s">
        <v>1196</v>
      </c>
      <c r="F60" s="127" t="s">
        <v>314</v>
      </c>
      <c r="G60" s="127" t="s">
        <v>314</v>
      </c>
      <c r="H60" s="128"/>
      <c r="I60" s="128" t="s">
        <v>315</v>
      </c>
    </row>
    <row r="61" spans="1:12" ht="38.25" x14ac:dyDescent="0.2">
      <c r="A61" s="109" t="s">
        <v>177</v>
      </c>
      <c r="B61" s="109" t="s">
        <v>66</v>
      </c>
      <c r="C61" s="127" t="s">
        <v>546</v>
      </c>
      <c r="D61" s="127" t="s">
        <v>736</v>
      </c>
      <c r="E61" s="128" t="s">
        <v>1123</v>
      </c>
      <c r="F61" s="127" t="s">
        <v>314</v>
      </c>
      <c r="G61" s="127" t="s">
        <v>314</v>
      </c>
      <c r="H61" s="128"/>
      <c r="I61" s="128" t="s">
        <v>315</v>
      </c>
    </row>
    <row r="62" spans="1:12" ht="38.25" x14ac:dyDescent="0.2">
      <c r="A62" s="109" t="s">
        <v>178</v>
      </c>
      <c r="B62" s="109" t="s">
        <v>67</v>
      </c>
      <c r="C62" s="127" t="s">
        <v>1121</v>
      </c>
      <c r="D62" s="127" t="s">
        <v>1197</v>
      </c>
      <c r="E62" s="128" t="s">
        <v>1198</v>
      </c>
      <c r="F62" s="127" t="s">
        <v>314</v>
      </c>
      <c r="G62" s="127" t="s">
        <v>314</v>
      </c>
      <c r="H62" s="128"/>
      <c r="I62" s="128" t="s">
        <v>315</v>
      </c>
    </row>
    <row r="63" spans="1:12" ht="25.5" x14ac:dyDescent="0.2">
      <c r="A63" s="109" t="s">
        <v>179</v>
      </c>
      <c r="B63" s="109" t="s">
        <v>68</v>
      </c>
      <c r="C63" s="127" t="s">
        <v>313</v>
      </c>
      <c r="D63" s="127" t="s">
        <v>313</v>
      </c>
      <c r="E63" s="128" t="s">
        <v>314</v>
      </c>
      <c r="F63" s="127" t="s">
        <v>314</v>
      </c>
      <c r="G63" s="127" t="s">
        <v>314</v>
      </c>
      <c r="H63" s="128"/>
      <c r="I63" s="128" t="s">
        <v>315</v>
      </c>
    </row>
    <row r="64" spans="1:12" ht="25.5" x14ac:dyDescent="0.2">
      <c r="A64" s="109" t="s">
        <v>180</v>
      </c>
      <c r="B64" s="109" t="s">
        <v>69</v>
      </c>
      <c r="C64" s="127" t="s">
        <v>313</v>
      </c>
      <c r="D64" s="127" t="s">
        <v>1199</v>
      </c>
      <c r="E64" s="128" t="s">
        <v>314</v>
      </c>
      <c r="F64" s="127" t="s">
        <v>314</v>
      </c>
      <c r="G64" s="127" t="s">
        <v>314</v>
      </c>
      <c r="H64" s="128"/>
      <c r="I64" s="128" t="s">
        <v>315</v>
      </c>
    </row>
    <row r="65" spans="1:9" ht="38.25" x14ac:dyDescent="0.2">
      <c r="A65" s="109" t="s">
        <v>181</v>
      </c>
      <c r="B65" s="109" t="s">
        <v>70</v>
      </c>
      <c r="C65" s="127" t="s">
        <v>313</v>
      </c>
      <c r="D65" s="127" t="s">
        <v>302</v>
      </c>
      <c r="E65" s="128" t="s">
        <v>314</v>
      </c>
      <c r="F65" s="127" t="s">
        <v>314</v>
      </c>
      <c r="G65" s="127" t="s">
        <v>314</v>
      </c>
      <c r="H65" s="128"/>
      <c r="I65" s="128" t="s">
        <v>315</v>
      </c>
    </row>
    <row r="66" spans="1:9" ht="14.25" x14ac:dyDescent="0.2">
      <c r="A66" s="109" t="s">
        <v>182</v>
      </c>
      <c r="B66" s="109" t="s">
        <v>71</v>
      </c>
      <c r="C66" s="127" t="s">
        <v>313</v>
      </c>
      <c r="D66" s="127" t="s">
        <v>313</v>
      </c>
      <c r="E66" s="128" t="s">
        <v>314</v>
      </c>
      <c r="F66" s="127" t="s">
        <v>314</v>
      </c>
      <c r="G66" s="127" t="s">
        <v>314</v>
      </c>
      <c r="H66" s="128"/>
      <c r="I66" s="128" t="s">
        <v>315</v>
      </c>
    </row>
  </sheetData>
  <mergeCells count="3">
    <mergeCell ref="A2:I2"/>
    <mergeCell ref="A3:I3"/>
    <mergeCell ref="F1:I1"/>
  </mergeCells>
  <pageMargins left="0.7" right="0.7" top="0.75" bottom="0.75" header="0.3" footer="0.3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30" zoomScaleNormal="100" zoomScaleSheetLayoutView="130" workbookViewId="0">
      <pane xSplit="2" ySplit="6" topLeftCell="C61" activePane="bottomRight" state="frozen"/>
      <selection pane="topRight" activeCell="C1" sqref="C1"/>
      <selection pane="bottomLeft" activeCell="A7" sqref="A7"/>
      <selection pane="bottomRight" activeCell="I1" sqref="I1:M1"/>
    </sheetView>
  </sheetViews>
  <sheetFormatPr defaultColWidth="9.33203125" defaultRowHeight="15" x14ac:dyDescent="0.25"/>
  <cols>
    <col min="1" max="1" width="8.33203125" style="84" customWidth="1"/>
    <col min="2" max="2" width="30.33203125" style="112" customWidth="1"/>
    <col min="3" max="3" width="12" style="84" customWidth="1"/>
    <col min="4" max="4" width="10.83203125" style="84" customWidth="1"/>
    <col min="5" max="5" width="13.5" style="84" customWidth="1"/>
    <col min="6" max="6" width="10" style="84" customWidth="1"/>
    <col min="7" max="7" width="11.1640625" style="84" customWidth="1"/>
    <col min="8" max="8" width="11.1640625" style="101" customWidth="1"/>
    <col min="9" max="9" width="12" style="101" customWidth="1"/>
    <col min="10" max="10" width="11.5" style="84" customWidth="1"/>
    <col min="11" max="11" width="14.1640625" style="102" customWidth="1"/>
    <col min="12" max="12" width="13.83203125" style="102" customWidth="1"/>
    <col min="13" max="13" width="16" style="102" customWidth="1"/>
    <col min="14" max="14" width="12.1640625" style="102" customWidth="1"/>
    <col min="15" max="15" width="9.33203125" style="125" customWidth="1"/>
    <col min="16" max="16384" width="9.33203125" style="30"/>
  </cols>
  <sheetData>
    <row r="1" spans="1:14" s="83" customFormat="1" ht="46.5" customHeight="1" x14ac:dyDescent="0.25">
      <c r="B1" s="116"/>
      <c r="I1" s="393" t="s">
        <v>3432</v>
      </c>
      <c r="J1" s="393"/>
      <c r="K1" s="393"/>
      <c r="L1" s="393"/>
      <c r="M1" s="393"/>
    </row>
    <row r="2" spans="1:14" s="83" customFormat="1" ht="31.15" customHeight="1" x14ac:dyDescent="0.2">
      <c r="A2" s="496" t="s">
        <v>1042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</row>
    <row r="3" spans="1:14" s="84" customFormat="1" ht="44.45" customHeight="1" x14ac:dyDescent="0.2">
      <c r="A3" s="509" t="s">
        <v>1043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</row>
    <row r="4" spans="1:14" s="155" customFormat="1" ht="51" customHeight="1" x14ac:dyDescent="0.2">
      <c r="A4" s="517" t="s">
        <v>114</v>
      </c>
      <c r="B4" s="497" t="s">
        <v>287</v>
      </c>
      <c r="C4" s="514" t="s">
        <v>1044</v>
      </c>
      <c r="D4" s="514"/>
      <c r="E4" s="514" t="s">
        <v>1045</v>
      </c>
      <c r="F4" s="514"/>
      <c r="G4" s="514" t="s">
        <v>1046</v>
      </c>
      <c r="H4" s="514"/>
      <c r="I4" s="514" t="s">
        <v>291</v>
      </c>
      <c r="J4" s="514"/>
      <c r="K4" s="514" t="s">
        <v>538</v>
      </c>
      <c r="L4" s="514"/>
      <c r="M4" s="154" t="s">
        <v>295</v>
      </c>
    </row>
    <row r="5" spans="1:14" s="155" customFormat="1" ht="22.5" x14ac:dyDescent="0.2">
      <c r="A5" s="518"/>
      <c r="B5" s="499"/>
      <c r="C5" s="156" t="s">
        <v>298</v>
      </c>
      <c r="D5" s="157" t="s">
        <v>638</v>
      </c>
      <c r="E5" s="156" t="s">
        <v>298</v>
      </c>
      <c r="F5" s="157" t="s">
        <v>638</v>
      </c>
      <c r="G5" s="156" t="s">
        <v>298</v>
      </c>
      <c r="H5" s="157" t="s">
        <v>638</v>
      </c>
      <c r="I5" s="156" t="s">
        <v>298</v>
      </c>
      <c r="J5" s="157" t="s">
        <v>638</v>
      </c>
      <c r="K5" s="156" t="s">
        <v>298</v>
      </c>
      <c r="L5" s="157" t="s">
        <v>638</v>
      </c>
      <c r="M5" s="156" t="s">
        <v>299</v>
      </c>
    </row>
    <row r="6" spans="1:14" s="107" customFormat="1" x14ac:dyDescent="0.25">
      <c r="A6" s="104"/>
      <c r="B6" s="105" t="s">
        <v>300</v>
      </c>
      <c r="C6" s="117" t="s">
        <v>1047</v>
      </c>
      <c r="D6" s="117" t="s">
        <v>1048</v>
      </c>
      <c r="E6" s="117" t="s">
        <v>641</v>
      </c>
      <c r="F6" s="117" t="s">
        <v>642</v>
      </c>
      <c r="G6" s="118" t="s">
        <v>1049</v>
      </c>
      <c r="H6" s="118" t="s">
        <v>700</v>
      </c>
      <c r="I6" s="117" t="s">
        <v>1050</v>
      </c>
      <c r="J6" s="117" t="s">
        <v>1051</v>
      </c>
      <c r="K6" s="117" t="s">
        <v>1052</v>
      </c>
      <c r="L6" s="117" t="s">
        <v>1053</v>
      </c>
      <c r="M6" s="117" t="s">
        <v>1054</v>
      </c>
      <c r="N6" s="119"/>
    </row>
    <row r="7" spans="1:14" s="83" customFormat="1" ht="26.25" x14ac:dyDescent="0.25">
      <c r="A7" s="108" t="s">
        <v>122</v>
      </c>
      <c r="B7" s="109" t="s">
        <v>11</v>
      </c>
      <c r="C7" s="120">
        <v>164</v>
      </c>
      <c r="D7" s="120">
        <v>0</v>
      </c>
      <c r="E7" s="121">
        <v>18615</v>
      </c>
      <c r="F7" s="120">
        <v>1</v>
      </c>
      <c r="G7" s="122">
        <v>8.8000000000000005E-3</v>
      </c>
      <c r="H7" s="122">
        <v>0</v>
      </c>
      <c r="I7" s="123">
        <v>5</v>
      </c>
      <c r="J7" s="123">
        <v>5</v>
      </c>
      <c r="K7" s="123">
        <v>5</v>
      </c>
      <c r="L7" s="123">
        <v>0</v>
      </c>
      <c r="M7" s="124">
        <v>5</v>
      </c>
      <c r="N7" s="111"/>
    </row>
    <row r="8" spans="1:14" s="83" customFormat="1" ht="26.25" x14ac:dyDescent="0.25">
      <c r="A8" s="108" t="s">
        <v>123</v>
      </c>
      <c r="B8" s="109" t="s">
        <v>12</v>
      </c>
      <c r="C8" s="120">
        <v>18</v>
      </c>
      <c r="D8" s="120">
        <v>0</v>
      </c>
      <c r="E8" s="121">
        <v>5604</v>
      </c>
      <c r="F8" s="120">
        <v>89</v>
      </c>
      <c r="G8" s="122">
        <v>3.2000000000000002E-3</v>
      </c>
      <c r="H8" s="122">
        <v>0</v>
      </c>
      <c r="I8" s="123">
        <v>5</v>
      </c>
      <c r="J8" s="123">
        <v>5</v>
      </c>
      <c r="K8" s="123">
        <v>4.92</v>
      </c>
      <c r="L8" s="123">
        <v>0.08</v>
      </c>
      <c r="M8" s="124">
        <v>5</v>
      </c>
      <c r="N8" s="111"/>
    </row>
    <row r="9" spans="1:14" s="83" customFormat="1" x14ac:dyDescent="0.25">
      <c r="A9" s="108" t="s">
        <v>124</v>
      </c>
      <c r="B9" s="109" t="s">
        <v>13</v>
      </c>
      <c r="C9" s="120">
        <v>661</v>
      </c>
      <c r="D9" s="120">
        <v>0</v>
      </c>
      <c r="E9" s="121">
        <v>81141</v>
      </c>
      <c r="F9" s="120">
        <v>0</v>
      </c>
      <c r="G9" s="122">
        <v>8.0999999999999996E-3</v>
      </c>
      <c r="H9" s="122">
        <v>0</v>
      </c>
      <c r="I9" s="123">
        <v>5</v>
      </c>
      <c r="J9" s="123">
        <v>5</v>
      </c>
      <c r="K9" s="123">
        <v>5</v>
      </c>
      <c r="L9" s="123">
        <v>0</v>
      </c>
      <c r="M9" s="124">
        <v>5</v>
      </c>
      <c r="N9" s="111"/>
    </row>
    <row r="10" spans="1:14" s="83" customFormat="1" x14ac:dyDescent="0.25">
      <c r="A10" s="108" t="s">
        <v>125</v>
      </c>
      <c r="B10" s="109" t="s">
        <v>14</v>
      </c>
      <c r="C10" s="120">
        <v>727</v>
      </c>
      <c r="D10" s="120">
        <v>30</v>
      </c>
      <c r="E10" s="121">
        <v>88691</v>
      </c>
      <c r="F10" s="121">
        <v>4710</v>
      </c>
      <c r="G10" s="122">
        <v>8.2000000000000007E-3</v>
      </c>
      <c r="H10" s="122">
        <v>6.4000000000000003E-3</v>
      </c>
      <c r="I10" s="123">
        <v>5</v>
      </c>
      <c r="J10" s="123">
        <v>5</v>
      </c>
      <c r="K10" s="123">
        <v>4.75</v>
      </c>
      <c r="L10" s="123">
        <v>0.25</v>
      </c>
      <c r="M10" s="124">
        <v>5</v>
      </c>
      <c r="N10" s="111"/>
    </row>
    <row r="11" spans="1:14" s="83" customFormat="1" x14ac:dyDescent="0.25">
      <c r="A11" s="108" t="s">
        <v>126</v>
      </c>
      <c r="B11" s="109" t="s">
        <v>15</v>
      </c>
      <c r="C11" s="120">
        <v>530</v>
      </c>
      <c r="D11" s="120">
        <v>458</v>
      </c>
      <c r="E11" s="121">
        <v>55389</v>
      </c>
      <c r="F11" s="121">
        <v>40320</v>
      </c>
      <c r="G11" s="122">
        <v>9.5999999999999992E-3</v>
      </c>
      <c r="H11" s="122">
        <v>1.14E-2</v>
      </c>
      <c r="I11" s="123">
        <v>5</v>
      </c>
      <c r="J11" s="123">
        <v>5</v>
      </c>
      <c r="K11" s="123">
        <v>2.895</v>
      </c>
      <c r="L11" s="123">
        <v>2.105</v>
      </c>
      <c r="M11" s="124">
        <v>5</v>
      </c>
      <c r="N11" s="111"/>
    </row>
    <row r="12" spans="1:14" s="83" customFormat="1" x14ac:dyDescent="0.25">
      <c r="A12" s="108" t="s">
        <v>127</v>
      </c>
      <c r="B12" s="109" t="s">
        <v>16</v>
      </c>
      <c r="C12" s="120">
        <v>610</v>
      </c>
      <c r="D12" s="120">
        <v>235</v>
      </c>
      <c r="E12" s="121">
        <v>67441</v>
      </c>
      <c r="F12" s="121">
        <v>23469</v>
      </c>
      <c r="G12" s="122">
        <v>8.9999999999999993E-3</v>
      </c>
      <c r="H12" s="122">
        <v>0.01</v>
      </c>
      <c r="I12" s="123">
        <v>5</v>
      </c>
      <c r="J12" s="123">
        <v>5</v>
      </c>
      <c r="K12" s="123">
        <v>3.71</v>
      </c>
      <c r="L12" s="123">
        <v>1.29</v>
      </c>
      <c r="M12" s="124">
        <v>5</v>
      </c>
      <c r="N12" s="111"/>
    </row>
    <row r="13" spans="1:14" s="83" customFormat="1" x14ac:dyDescent="0.25">
      <c r="A13" s="108" t="s">
        <v>128</v>
      </c>
      <c r="B13" s="109" t="s">
        <v>17</v>
      </c>
      <c r="C13" s="120">
        <v>6</v>
      </c>
      <c r="D13" s="120">
        <v>677</v>
      </c>
      <c r="E13" s="121">
        <v>1668</v>
      </c>
      <c r="F13" s="121">
        <v>54164</v>
      </c>
      <c r="G13" s="122">
        <v>3.5999999999999999E-3</v>
      </c>
      <c r="H13" s="122">
        <v>1.2500000000000001E-2</v>
      </c>
      <c r="I13" s="123">
        <v>5</v>
      </c>
      <c r="J13" s="123">
        <v>5</v>
      </c>
      <c r="K13" s="123">
        <v>0.15</v>
      </c>
      <c r="L13" s="123">
        <v>4.8499999999999996</v>
      </c>
      <c r="M13" s="124">
        <v>5</v>
      </c>
      <c r="N13" s="111"/>
    </row>
    <row r="14" spans="1:14" s="83" customFormat="1" ht="26.25" x14ac:dyDescent="0.25">
      <c r="A14" s="108" t="s">
        <v>129</v>
      </c>
      <c r="B14" s="109" t="s">
        <v>18</v>
      </c>
      <c r="C14" s="120">
        <v>945</v>
      </c>
      <c r="D14" s="120">
        <v>243</v>
      </c>
      <c r="E14" s="121">
        <v>106829</v>
      </c>
      <c r="F14" s="121">
        <v>20890</v>
      </c>
      <c r="G14" s="122">
        <v>8.8000000000000005E-3</v>
      </c>
      <c r="H14" s="122">
        <v>1.1599999999999999E-2</v>
      </c>
      <c r="I14" s="123">
        <v>5</v>
      </c>
      <c r="J14" s="123">
        <v>5</v>
      </c>
      <c r="K14" s="123">
        <v>4.18</v>
      </c>
      <c r="L14" s="123">
        <v>0.82</v>
      </c>
      <c r="M14" s="124">
        <v>5</v>
      </c>
      <c r="N14" s="111"/>
    </row>
    <row r="15" spans="1:14" s="83" customFormat="1" x14ac:dyDescent="0.25">
      <c r="A15" s="108" t="s">
        <v>130</v>
      </c>
      <c r="B15" s="109" t="s">
        <v>19</v>
      </c>
      <c r="C15" s="121">
        <v>1400</v>
      </c>
      <c r="D15" s="120">
        <v>318</v>
      </c>
      <c r="E15" s="121">
        <v>43705</v>
      </c>
      <c r="F15" s="121">
        <v>10064</v>
      </c>
      <c r="G15" s="122">
        <v>3.2000000000000001E-2</v>
      </c>
      <c r="H15" s="122">
        <v>3.1600000000000003E-2</v>
      </c>
      <c r="I15" s="123">
        <v>4.3423999999999996</v>
      </c>
      <c r="J15" s="123">
        <v>1.6459999999999999</v>
      </c>
      <c r="K15" s="123">
        <v>3.5304000000000002</v>
      </c>
      <c r="L15" s="123">
        <v>0.30780000000000002</v>
      </c>
      <c r="M15" s="124">
        <v>3.84</v>
      </c>
      <c r="N15" s="111"/>
    </row>
    <row r="16" spans="1:14" s="83" customFormat="1" x14ac:dyDescent="0.25">
      <c r="A16" s="108" t="s">
        <v>131</v>
      </c>
      <c r="B16" s="109" t="s">
        <v>20</v>
      </c>
      <c r="C16" s="120">
        <v>616</v>
      </c>
      <c r="D16" s="120">
        <v>0</v>
      </c>
      <c r="E16" s="121">
        <v>20031</v>
      </c>
      <c r="F16" s="120">
        <v>1</v>
      </c>
      <c r="G16" s="122">
        <v>3.0800000000000001E-2</v>
      </c>
      <c r="H16" s="122">
        <v>0</v>
      </c>
      <c r="I16" s="123">
        <v>4.4584000000000001</v>
      </c>
      <c r="J16" s="123">
        <v>5</v>
      </c>
      <c r="K16" s="123">
        <v>4.4584000000000001</v>
      </c>
      <c r="L16" s="123">
        <v>0</v>
      </c>
      <c r="M16" s="124">
        <v>4.46</v>
      </c>
      <c r="N16" s="111"/>
    </row>
    <row r="17" spans="1:14" s="83" customFormat="1" x14ac:dyDescent="0.25">
      <c r="A17" s="108" t="s">
        <v>132</v>
      </c>
      <c r="B17" s="109" t="s">
        <v>21</v>
      </c>
      <c r="C17" s="121">
        <v>1183</v>
      </c>
      <c r="D17" s="120">
        <v>0</v>
      </c>
      <c r="E17" s="121">
        <v>43318</v>
      </c>
      <c r="F17" s="120">
        <v>0</v>
      </c>
      <c r="G17" s="122">
        <v>2.7300000000000001E-2</v>
      </c>
      <c r="H17" s="122">
        <v>0</v>
      </c>
      <c r="I17" s="123">
        <v>4.7968999999999999</v>
      </c>
      <c r="J17" s="123">
        <v>5</v>
      </c>
      <c r="K17" s="123">
        <v>4.7968999999999999</v>
      </c>
      <c r="L17" s="123">
        <v>0</v>
      </c>
      <c r="M17" s="124">
        <v>4.8</v>
      </c>
      <c r="N17" s="111"/>
    </row>
    <row r="18" spans="1:14" s="83" customFormat="1" x14ac:dyDescent="0.25">
      <c r="A18" s="108" t="s">
        <v>133</v>
      </c>
      <c r="B18" s="109" t="s">
        <v>22</v>
      </c>
      <c r="C18" s="121">
        <v>1129</v>
      </c>
      <c r="D18" s="120">
        <v>0</v>
      </c>
      <c r="E18" s="121">
        <v>37310</v>
      </c>
      <c r="F18" s="120">
        <v>0</v>
      </c>
      <c r="G18" s="122">
        <v>3.0300000000000001E-2</v>
      </c>
      <c r="H18" s="122">
        <v>0</v>
      </c>
      <c r="I18" s="123">
        <v>4.5068000000000001</v>
      </c>
      <c r="J18" s="123">
        <v>5</v>
      </c>
      <c r="K18" s="123">
        <v>4.5068000000000001</v>
      </c>
      <c r="L18" s="123">
        <v>0</v>
      </c>
      <c r="M18" s="124">
        <v>4.51</v>
      </c>
      <c r="N18" s="111"/>
    </row>
    <row r="19" spans="1:14" s="83" customFormat="1" x14ac:dyDescent="0.25">
      <c r="A19" s="108" t="s">
        <v>134</v>
      </c>
      <c r="B19" s="109" t="s">
        <v>23</v>
      </c>
      <c r="C19" s="120">
        <v>0</v>
      </c>
      <c r="D19" s="120">
        <v>879</v>
      </c>
      <c r="E19" s="120">
        <v>482</v>
      </c>
      <c r="F19" s="121">
        <v>33374</v>
      </c>
      <c r="G19" s="122">
        <v>0</v>
      </c>
      <c r="H19" s="122">
        <v>2.63E-2</v>
      </c>
      <c r="I19" s="123">
        <v>5</v>
      </c>
      <c r="J19" s="123">
        <v>3.2919999999999998</v>
      </c>
      <c r="K19" s="123">
        <v>7.0000000000000007E-2</v>
      </c>
      <c r="L19" s="123">
        <v>3.2458999999999998</v>
      </c>
      <c r="M19" s="124">
        <v>3.32</v>
      </c>
      <c r="N19" s="111"/>
    </row>
    <row r="20" spans="1:14" s="83" customFormat="1" ht="39" x14ac:dyDescent="0.25">
      <c r="A20" s="108" t="s">
        <v>135</v>
      </c>
      <c r="B20" s="109" t="s">
        <v>24</v>
      </c>
      <c r="C20" s="121">
        <v>1863</v>
      </c>
      <c r="D20" s="120">
        <v>0</v>
      </c>
      <c r="E20" s="121">
        <v>70657</v>
      </c>
      <c r="F20" s="120">
        <v>1</v>
      </c>
      <c r="G20" s="122">
        <v>2.64E-2</v>
      </c>
      <c r="H20" s="122">
        <v>0</v>
      </c>
      <c r="I20" s="123">
        <v>4.8840000000000003</v>
      </c>
      <c r="J20" s="123">
        <v>5</v>
      </c>
      <c r="K20" s="123">
        <v>4.8840000000000003</v>
      </c>
      <c r="L20" s="123">
        <v>0</v>
      </c>
      <c r="M20" s="124">
        <v>4.88</v>
      </c>
      <c r="N20" s="111"/>
    </row>
    <row r="21" spans="1:14" s="83" customFormat="1" ht="26.25" x14ac:dyDescent="0.25">
      <c r="A21" s="108" t="s">
        <v>136</v>
      </c>
      <c r="B21" s="109" t="s">
        <v>25</v>
      </c>
      <c r="C21" s="120">
        <v>0</v>
      </c>
      <c r="D21" s="120">
        <v>452</v>
      </c>
      <c r="E21" s="120">
        <v>167</v>
      </c>
      <c r="F21" s="121">
        <v>19015</v>
      </c>
      <c r="G21" s="122">
        <v>0</v>
      </c>
      <c r="H21" s="122">
        <v>2.3800000000000002E-2</v>
      </c>
      <c r="I21" s="123">
        <v>5</v>
      </c>
      <c r="J21" s="123">
        <v>4.0683999999999996</v>
      </c>
      <c r="K21" s="123">
        <v>4.4999999999999998E-2</v>
      </c>
      <c r="L21" s="123">
        <v>4.0317999999999996</v>
      </c>
      <c r="M21" s="124">
        <v>4.08</v>
      </c>
      <c r="N21" s="111"/>
    </row>
    <row r="22" spans="1:14" s="83" customFormat="1" x14ac:dyDescent="0.25">
      <c r="A22" s="108" t="s">
        <v>137</v>
      </c>
      <c r="B22" s="109" t="s">
        <v>26</v>
      </c>
      <c r="C22" s="120">
        <v>631</v>
      </c>
      <c r="D22" s="120">
        <v>74</v>
      </c>
      <c r="E22" s="121">
        <v>19909</v>
      </c>
      <c r="F22" s="121">
        <v>4954</v>
      </c>
      <c r="G22" s="122">
        <v>3.1699999999999999E-2</v>
      </c>
      <c r="H22" s="122">
        <v>1.49E-2</v>
      </c>
      <c r="I22" s="123">
        <v>4.3714000000000004</v>
      </c>
      <c r="J22" s="123">
        <v>5</v>
      </c>
      <c r="K22" s="123">
        <v>3.5015000000000001</v>
      </c>
      <c r="L22" s="123">
        <v>0.995</v>
      </c>
      <c r="M22" s="124">
        <v>4.5</v>
      </c>
      <c r="N22" s="111"/>
    </row>
    <row r="23" spans="1:14" s="83" customFormat="1" x14ac:dyDescent="0.25">
      <c r="A23" s="108" t="s">
        <v>138</v>
      </c>
      <c r="B23" s="109" t="s">
        <v>27</v>
      </c>
      <c r="C23" s="120">
        <v>633</v>
      </c>
      <c r="D23" s="120">
        <v>107</v>
      </c>
      <c r="E23" s="121">
        <v>20260</v>
      </c>
      <c r="F23" s="121">
        <v>5950</v>
      </c>
      <c r="G23" s="122">
        <v>3.1199999999999999E-2</v>
      </c>
      <c r="H23" s="122">
        <v>1.7999999999999999E-2</v>
      </c>
      <c r="I23" s="123">
        <v>4.4196999999999997</v>
      </c>
      <c r="J23" s="123">
        <v>5</v>
      </c>
      <c r="K23" s="123">
        <v>3.4163999999999999</v>
      </c>
      <c r="L23" s="123">
        <v>1.135</v>
      </c>
      <c r="M23" s="124">
        <v>4.55</v>
      </c>
      <c r="N23" s="111"/>
    </row>
    <row r="24" spans="1:14" s="83" customFormat="1" x14ac:dyDescent="0.25">
      <c r="A24" s="108" t="s">
        <v>139</v>
      </c>
      <c r="B24" s="109" t="s">
        <v>28</v>
      </c>
      <c r="C24" s="120">
        <v>784</v>
      </c>
      <c r="D24" s="120">
        <v>123</v>
      </c>
      <c r="E24" s="121">
        <v>28090</v>
      </c>
      <c r="F24" s="121">
        <v>7867</v>
      </c>
      <c r="G24" s="122">
        <v>2.7900000000000001E-2</v>
      </c>
      <c r="H24" s="122">
        <v>1.5599999999999999E-2</v>
      </c>
      <c r="I24" s="123">
        <v>4.7389000000000001</v>
      </c>
      <c r="J24" s="123">
        <v>5</v>
      </c>
      <c r="K24" s="123">
        <v>3.7010999999999998</v>
      </c>
      <c r="L24" s="123">
        <v>1.095</v>
      </c>
      <c r="M24" s="124">
        <v>4.8</v>
      </c>
      <c r="N24" s="111"/>
    </row>
    <row r="25" spans="1:14" s="83" customFormat="1" ht="39" x14ac:dyDescent="0.25">
      <c r="A25" s="108" t="s">
        <v>140</v>
      </c>
      <c r="B25" s="109" t="s">
        <v>29</v>
      </c>
      <c r="C25" s="121">
        <v>2182</v>
      </c>
      <c r="D25" s="120">
        <v>648</v>
      </c>
      <c r="E25" s="121">
        <v>81323</v>
      </c>
      <c r="F25" s="121">
        <v>26420</v>
      </c>
      <c r="G25" s="122">
        <v>2.6800000000000001E-2</v>
      </c>
      <c r="H25" s="122">
        <v>2.4500000000000001E-2</v>
      </c>
      <c r="I25" s="123">
        <v>4.8452999999999999</v>
      </c>
      <c r="J25" s="123">
        <v>3.851</v>
      </c>
      <c r="K25" s="123">
        <v>3.6581999999999999</v>
      </c>
      <c r="L25" s="123">
        <v>0.94350000000000001</v>
      </c>
      <c r="M25" s="124">
        <v>4.5999999999999996</v>
      </c>
      <c r="N25" s="111"/>
    </row>
    <row r="26" spans="1:14" s="83" customFormat="1" x14ac:dyDescent="0.25">
      <c r="A26" s="108" t="s">
        <v>141</v>
      </c>
      <c r="B26" s="109" t="s">
        <v>30</v>
      </c>
      <c r="C26" s="120">
        <v>527</v>
      </c>
      <c r="D26" s="120">
        <v>92</v>
      </c>
      <c r="E26" s="121">
        <v>16403</v>
      </c>
      <c r="F26" s="121">
        <v>5174</v>
      </c>
      <c r="G26" s="122">
        <v>3.2099999999999997E-2</v>
      </c>
      <c r="H26" s="122">
        <v>1.78E-2</v>
      </c>
      <c r="I26" s="123">
        <v>4.3327</v>
      </c>
      <c r="J26" s="123">
        <v>5</v>
      </c>
      <c r="K26" s="123">
        <v>3.2928999999999999</v>
      </c>
      <c r="L26" s="123">
        <v>1.2</v>
      </c>
      <c r="M26" s="124">
        <v>4.49</v>
      </c>
      <c r="N26" s="111"/>
    </row>
    <row r="27" spans="1:14" s="83" customFormat="1" x14ac:dyDescent="0.25">
      <c r="A27" s="108" t="s">
        <v>142</v>
      </c>
      <c r="B27" s="109" t="s">
        <v>31</v>
      </c>
      <c r="C27" s="120">
        <v>378</v>
      </c>
      <c r="D27" s="120">
        <v>83</v>
      </c>
      <c r="E27" s="121">
        <v>14599</v>
      </c>
      <c r="F27" s="121">
        <v>3765</v>
      </c>
      <c r="G27" s="122">
        <v>2.5899999999999999E-2</v>
      </c>
      <c r="H27" s="122">
        <v>2.1999999999999999E-2</v>
      </c>
      <c r="I27" s="123">
        <v>4.9324000000000003</v>
      </c>
      <c r="J27" s="123">
        <v>4.6276000000000002</v>
      </c>
      <c r="K27" s="123">
        <v>3.9213</v>
      </c>
      <c r="L27" s="123">
        <v>0.94869999999999999</v>
      </c>
      <c r="M27" s="124">
        <v>4.87</v>
      </c>
      <c r="N27" s="111"/>
    </row>
    <row r="28" spans="1:14" s="83" customFormat="1" x14ac:dyDescent="0.25">
      <c r="A28" s="108" t="s">
        <v>143</v>
      </c>
      <c r="B28" s="109" t="s">
        <v>32</v>
      </c>
      <c r="C28" s="120">
        <v>475</v>
      </c>
      <c r="D28" s="120">
        <v>95</v>
      </c>
      <c r="E28" s="121">
        <v>14892</v>
      </c>
      <c r="F28" s="121">
        <v>5298</v>
      </c>
      <c r="G28" s="122">
        <v>3.1899999999999998E-2</v>
      </c>
      <c r="H28" s="122">
        <v>1.7899999999999999E-2</v>
      </c>
      <c r="I28" s="123">
        <v>4.3521000000000001</v>
      </c>
      <c r="J28" s="123">
        <v>5</v>
      </c>
      <c r="K28" s="123">
        <v>3.2118000000000002</v>
      </c>
      <c r="L28" s="123">
        <v>1.31</v>
      </c>
      <c r="M28" s="124">
        <v>4.5199999999999996</v>
      </c>
      <c r="N28" s="111"/>
    </row>
    <row r="29" spans="1:14" s="83" customFormat="1" x14ac:dyDescent="0.25">
      <c r="A29" s="108" t="s">
        <v>144</v>
      </c>
      <c r="B29" s="109" t="s">
        <v>33</v>
      </c>
      <c r="C29" s="120">
        <v>175</v>
      </c>
      <c r="D29" s="120">
        <v>35</v>
      </c>
      <c r="E29" s="121">
        <v>10276</v>
      </c>
      <c r="F29" s="121">
        <v>2505</v>
      </c>
      <c r="G29" s="122">
        <v>1.7000000000000001E-2</v>
      </c>
      <c r="H29" s="122">
        <v>1.4E-2</v>
      </c>
      <c r="I29" s="123">
        <v>5</v>
      </c>
      <c r="J29" s="123">
        <v>5</v>
      </c>
      <c r="K29" s="123">
        <v>4.0199999999999996</v>
      </c>
      <c r="L29" s="123">
        <v>0.98</v>
      </c>
      <c r="M29" s="124">
        <v>5</v>
      </c>
      <c r="N29" s="111"/>
    </row>
    <row r="30" spans="1:14" s="83" customFormat="1" x14ac:dyDescent="0.25">
      <c r="A30" s="108" t="s">
        <v>145</v>
      </c>
      <c r="B30" s="109" t="s">
        <v>34</v>
      </c>
      <c r="C30" s="120">
        <v>258</v>
      </c>
      <c r="D30" s="120">
        <v>25</v>
      </c>
      <c r="E30" s="121">
        <v>14392</v>
      </c>
      <c r="F30" s="121">
        <v>3172</v>
      </c>
      <c r="G30" s="122">
        <v>1.7899999999999999E-2</v>
      </c>
      <c r="H30" s="122">
        <v>7.9000000000000008E-3</v>
      </c>
      <c r="I30" s="123">
        <v>5</v>
      </c>
      <c r="J30" s="123">
        <v>5</v>
      </c>
      <c r="K30" s="123">
        <v>4.0949999999999998</v>
      </c>
      <c r="L30" s="123">
        <v>0.90500000000000003</v>
      </c>
      <c r="M30" s="124">
        <v>5</v>
      </c>
      <c r="N30" s="111"/>
    </row>
    <row r="31" spans="1:14" s="83" customFormat="1" x14ac:dyDescent="0.25">
      <c r="A31" s="108" t="s">
        <v>146</v>
      </c>
      <c r="B31" s="109" t="s">
        <v>35</v>
      </c>
      <c r="C31" s="120">
        <v>359</v>
      </c>
      <c r="D31" s="120">
        <v>34</v>
      </c>
      <c r="E31" s="121">
        <v>11655</v>
      </c>
      <c r="F31" s="121">
        <v>2932</v>
      </c>
      <c r="G31" s="122">
        <v>3.0800000000000001E-2</v>
      </c>
      <c r="H31" s="122">
        <v>1.1599999999999999E-2</v>
      </c>
      <c r="I31" s="123">
        <v>4.4584000000000001</v>
      </c>
      <c r="J31" s="123">
        <v>5</v>
      </c>
      <c r="K31" s="123">
        <v>3.5623</v>
      </c>
      <c r="L31" s="123">
        <v>1.0049999999999999</v>
      </c>
      <c r="M31" s="124">
        <v>4.57</v>
      </c>
      <c r="N31" s="111"/>
    </row>
    <row r="32" spans="1:14" s="83" customFormat="1" x14ac:dyDescent="0.25">
      <c r="A32" s="108" t="s">
        <v>147</v>
      </c>
      <c r="B32" s="109" t="s">
        <v>36</v>
      </c>
      <c r="C32" s="120">
        <v>846</v>
      </c>
      <c r="D32" s="120">
        <v>202</v>
      </c>
      <c r="E32" s="121">
        <v>33759</v>
      </c>
      <c r="F32" s="121">
        <v>9749</v>
      </c>
      <c r="G32" s="122">
        <v>2.5100000000000001E-2</v>
      </c>
      <c r="H32" s="122">
        <v>2.07E-2</v>
      </c>
      <c r="I32" s="123">
        <v>5</v>
      </c>
      <c r="J32" s="123">
        <v>5</v>
      </c>
      <c r="K32" s="123">
        <v>3.88</v>
      </c>
      <c r="L32" s="123">
        <v>1.1200000000000001</v>
      </c>
      <c r="M32" s="124">
        <v>5</v>
      </c>
      <c r="N32" s="111"/>
    </row>
    <row r="33" spans="1:14" s="83" customFormat="1" x14ac:dyDescent="0.25">
      <c r="A33" s="108" t="s">
        <v>148</v>
      </c>
      <c r="B33" s="109" t="s">
        <v>37</v>
      </c>
      <c r="C33" s="120">
        <v>146</v>
      </c>
      <c r="D33" s="120">
        <v>19</v>
      </c>
      <c r="E33" s="121">
        <v>10297</v>
      </c>
      <c r="F33" s="121">
        <v>2488</v>
      </c>
      <c r="G33" s="122">
        <v>1.4200000000000001E-2</v>
      </c>
      <c r="H33" s="122">
        <v>7.6E-3</v>
      </c>
      <c r="I33" s="123">
        <v>5</v>
      </c>
      <c r="J33" s="123">
        <v>5</v>
      </c>
      <c r="K33" s="123">
        <v>4.0250000000000004</v>
      </c>
      <c r="L33" s="123">
        <v>0.97499999999999998</v>
      </c>
      <c r="M33" s="124">
        <v>5</v>
      </c>
      <c r="N33" s="111"/>
    </row>
    <row r="34" spans="1:14" s="83" customFormat="1" x14ac:dyDescent="0.25">
      <c r="A34" s="108" t="s">
        <v>149</v>
      </c>
      <c r="B34" s="109" t="s">
        <v>38</v>
      </c>
      <c r="C34" s="120">
        <v>220</v>
      </c>
      <c r="D34" s="120">
        <v>34</v>
      </c>
      <c r="E34" s="121">
        <v>10825</v>
      </c>
      <c r="F34" s="121">
        <v>2820</v>
      </c>
      <c r="G34" s="122">
        <v>2.0299999999999999E-2</v>
      </c>
      <c r="H34" s="122">
        <v>1.21E-2</v>
      </c>
      <c r="I34" s="123">
        <v>5</v>
      </c>
      <c r="J34" s="123">
        <v>5</v>
      </c>
      <c r="K34" s="123">
        <v>3.9649999999999999</v>
      </c>
      <c r="L34" s="123">
        <v>1.0349999999999999</v>
      </c>
      <c r="M34" s="124">
        <v>5</v>
      </c>
      <c r="N34" s="111"/>
    </row>
    <row r="35" spans="1:14" s="83" customFormat="1" x14ac:dyDescent="0.25">
      <c r="A35" s="108" t="s">
        <v>150</v>
      </c>
      <c r="B35" s="109" t="s">
        <v>39</v>
      </c>
      <c r="C35" s="120">
        <v>208</v>
      </c>
      <c r="D35" s="120">
        <v>53</v>
      </c>
      <c r="E35" s="121">
        <v>18129</v>
      </c>
      <c r="F35" s="121">
        <v>5302</v>
      </c>
      <c r="G35" s="122">
        <v>1.15E-2</v>
      </c>
      <c r="H35" s="122">
        <v>0.01</v>
      </c>
      <c r="I35" s="123">
        <v>5</v>
      </c>
      <c r="J35" s="123">
        <v>5</v>
      </c>
      <c r="K35" s="123">
        <v>3.87</v>
      </c>
      <c r="L35" s="123">
        <v>1.1299999999999999</v>
      </c>
      <c r="M35" s="124">
        <v>5</v>
      </c>
      <c r="N35" s="111"/>
    </row>
    <row r="36" spans="1:14" s="83" customFormat="1" x14ac:dyDescent="0.25">
      <c r="A36" s="108" t="s">
        <v>151</v>
      </c>
      <c r="B36" s="109" t="s">
        <v>40</v>
      </c>
      <c r="C36" s="120">
        <v>380</v>
      </c>
      <c r="D36" s="120">
        <v>71</v>
      </c>
      <c r="E36" s="121">
        <v>12099</v>
      </c>
      <c r="F36" s="121">
        <v>3169</v>
      </c>
      <c r="G36" s="122">
        <v>3.1399999999999997E-2</v>
      </c>
      <c r="H36" s="122">
        <v>2.24E-2</v>
      </c>
      <c r="I36" s="123">
        <v>4.4004000000000003</v>
      </c>
      <c r="J36" s="123">
        <v>4.5033000000000003</v>
      </c>
      <c r="K36" s="123">
        <v>3.4851000000000001</v>
      </c>
      <c r="L36" s="123">
        <v>0.93669999999999998</v>
      </c>
      <c r="M36" s="124">
        <v>4.42</v>
      </c>
      <c r="N36" s="111"/>
    </row>
    <row r="37" spans="1:14" s="83" customFormat="1" x14ac:dyDescent="0.25">
      <c r="A37" s="108" t="s">
        <v>152</v>
      </c>
      <c r="B37" s="109" t="s">
        <v>41</v>
      </c>
      <c r="C37" s="120">
        <v>321</v>
      </c>
      <c r="D37" s="120">
        <v>57</v>
      </c>
      <c r="E37" s="121">
        <v>13071</v>
      </c>
      <c r="F37" s="121">
        <v>3570</v>
      </c>
      <c r="G37" s="122">
        <v>2.46E-2</v>
      </c>
      <c r="H37" s="122">
        <v>1.6E-2</v>
      </c>
      <c r="I37" s="123">
        <v>5</v>
      </c>
      <c r="J37" s="123">
        <v>5</v>
      </c>
      <c r="K37" s="123">
        <v>3.9249999999999998</v>
      </c>
      <c r="L37" s="123">
        <v>1.075</v>
      </c>
      <c r="M37" s="124">
        <v>5</v>
      </c>
      <c r="N37" s="111"/>
    </row>
    <row r="38" spans="1:14" s="83" customFormat="1" x14ac:dyDescent="0.25">
      <c r="A38" s="108" t="s">
        <v>153</v>
      </c>
      <c r="B38" s="109" t="s">
        <v>42</v>
      </c>
      <c r="C38" s="120">
        <v>955</v>
      </c>
      <c r="D38" s="120">
        <v>111</v>
      </c>
      <c r="E38" s="121">
        <v>29343</v>
      </c>
      <c r="F38" s="121">
        <v>8139</v>
      </c>
      <c r="G38" s="122">
        <v>3.2500000000000001E-2</v>
      </c>
      <c r="H38" s="122">
        <v>1.3599999999999999E-2</v>
      </c>
      <c r="I38" s="123">
        <v>4.2939999999999996</v>
      </c>
      <c r="J38" s="123">
        <v>5</v>
      </c>
      <c r="K38" s="123">
        <v>3.3622000000000001</v>
      </c>
      <c r="L38" s="123">
        <v>1.085</v>
      </c>
      <c r="M38" s="124">
        <v>4.45</v>
      </c>
      <c r="N38" s="111"/>
    </row>
    <row r="39" spans="1:14" s="83" customFormat="1" x14ac:dyDescent="0.25">
      <c r="A39" s="108" t="s">
        <v>154</v>
      </c>
      <c r="B39" s="109" t="s">
        <v>43</v>
      </c>
      <c r="C39" s="120">
        <v>361</v>
      </c>
      <c r="D39" s="120">
        <v>68</v>
      </c>
      <c r="E39" s="121">
        <v>12428</v>
      </c>
      <c r="F39" s="121">
        <v>2897</v>
      </c>
      <c r="G39" s="122">
        <v>2.9000000000000001E-2</v>
      </c>
      <c r="H39" s="122">
        <v>2.35E-2</v>
      </c>
      <c r="I39" s="123">
        <v>4.6325000000000003</v>
      </c>
      <c r="J39" s="123">
        <v>4.1616</v>
      </c>
      <c r="K39" s="123">
        <v>3.7570000000000001</v>
      </c>
      <c r="L39" s="123">
        <v>0.78649999999999998</v>
      </c>
      <c r="M39" s="124">
        <v>4.54</v>
      </c>
      <c r="N39" s="111"/>
    </row>
    <row r="40" spans="1:14" s="83" customFormat="1" x14ac:dyDescent="0.25">
      <c r="A40" s="108" t="s">
        <v>155</v>
      </c>
      <c r="B40" s="109" t="s">
        <v>44</v>
      </c>
      <c r="C40" s="120">
        <v>212</v>
      </c>
      <c r="D40" s="120">
        <v>31</v>
      </c>
      <c r="E40" s="121">
        <v>8454</v>
      </c>
      <c r="F40" s="121">
        <v>2032</v>
      </c>
      <c r="G40" s="122">
        <v>2.5100000000000001E-2</v>
      </c>
      <c r="H40" s="122">
        <v>1.5299999999999999E-2</v>
      </c>
      <c r="I40" s="123">
        <v>5</v>
      </c>
      <c r="J40" s="123">
        <v>5</v>
      </c>
      <c r="K40" s="123">
        <v>4.03</v>
      </c>
      <c r="L40" s="123">
        <v>0.97</v>
      </c>
      <c r="M40" s="124">
        <v>5</v>
      </c>
      <c r="N40" s="111"/>
    </row>
    <row r="41" spans="1:14" s="83" customFormat="1" x14ac:dyDescent="0.25">
      <c r="A41" s="108" t="s">
        <v>156</v>
      </c>
      <c r="B41" s="109" t="s">
        <v>45</v>
      </c>
      <c r="C41" s="120">
        <v>506</v>
      </c>
      <c r="D41" s="120">
        <v>97</v>
      </c>
      <c r="E41" s="121">
        <v>21101</v>
      </c>
      <c r="F41" s="121">
        <v>6404</v>
      </c>
      <c r="G41" s="122">
        <v>2.4E-2</v>
      </c>
      <c r="H41" s="122">
        <v>1.5100000000000001E-2</v>
      </c>
      <c r="I41" s="123">
        <v>5</v>
      </c>
      <c r="J41" s="123">
        <v>5</v>
      </c>
      <c r="K41" s="123">
        <v>3.835</v>
      </c>
      <c r="L41" s="123">
        <v>1.165</v>
      </c>
      <c r="M41" s="124">
        <v>5</v>
      </c>
      <c r="N41" s="111"/>
    </row>
    <row r="42" spans="1:14" s="83" customFormat="1" x14ac:dyDescent="0.25">
      <c r="A42" s="108" t="s">
        <v>157</v>
      </c>
      <c r="B42" s="109" t="s">
        <v>46</v>
      </c>
      <c r="C42" s="120">
        <v>609</v>
      </c>
      <c r="D42" s="120">
        <v>106</v>
      </c>
      <c r="E42" s="121">
        <v>24431</v>
      </c>
      <c r="F42" s="121">
        <v>7014</v>
      </c>
      <c r="G42" s="122">
        <v>2.4899999999999999E-2</v>
      </c>
      <c r="H42" s="122">
        <v>1.5100000000000001E-2</v>
      </c>
      <c r="I42" s="123">
        <v>5</v>
      </c>
      <c r="J42" s="123">
        <v>5</v>
      </c>
      <c r="K42" s="123">
        <v>3.8849999999999998</v>
      </c>
      <c r="L42" s="123">
        <v>1.115</v>
      </c>
      <c r="M42" s="124">
        <v>5</v>
      </c>
      <c r="N42" s="111"/>
    </row>
    <row r="43" spans="1:14" s="83" customFormat="1" x14ac:dyDescent="0.25">
      <c r="A43" s="108" t="s">
        <v>158</v>
      </c>
      <c r="B43" s="109" t="s">
        <v>47</v>
      </c>
      <c r="C43" s="120">
        <v>372</v>
      </c>
      <c r="D43" s="120">
        <v>33</v>
      </c>
      <c r="E43" s="121">
        <v>15016</v>
      </c>
      <c r="F43" s="121">
        <v>4179</v>
      </c>
      <c r="G43" s="122">
        <v>2.4799999999999999E-2</v>
      </c>
      <c r="H43" s="122">
        <v>7.9000000000000008E-3</v>
      </c>
      <c r="I43" s="123">
        <v>5</v>
      </c>
      <c r="J43" s="123">
        <v>5</v>
      </c>
      <c r="K43" s="123">
        <v>3.91</v>
      </c>
      <c r="L43" s="123">
        <v>1.0900000000000001</v>
      </c>
      <c r="M43" s="124">
        <v>5</v>
      </c>
      <c r="N43" s="111"/>
    </row>
    <row r="44" spans="1:14" s="83" customFormat="1" x14ac:dyDescent="0.25">
      <c r="A44" s="108" t="s">
        <v>159</v>
      </c>
      <c r="B44" s="109" t="s">
        <v>48</v>
      </c>
      <c r="C44" s="121">
        <v>1342</v>
      </c>
      <c r="D44" s="120">
        <v>567</v>
      </c>
      <c r="E44" s="121">
        <v>61748</v>
      </c>
      <c r="F44" s="121">
        <v>20084</v>
      </c>
      <c r="G44" s="122">
        <v>2.1700000000000001E-2</v>
      </c>
      <c r="H44" s="122">
        <v>2.8199999999999999E-2</v>
      </c>
      <c r="I44" s="123">
        <v>5</v>
      </c>
      <c r="J44" s="123">
        <v>2.7019000000000002</v>
      </c>
      <c r="K44" s="123">
        <v>3.7749999999999999</v>
      </c>
      <c r="L44" s="123">
        <v>0.66200000000000003</v>
      </c>
      <c r="M44" s="124">
        <v>4.4400000000000004</v>
      </c>
      <c r="N44" s="111"/>
    </row>
    <row r="45" spans="1:14" s="83" customFormat="1" x14ac:dyDescent="0.25">
      <c r="A45" s="108" t="s">
        <v>160</v>
      </c>
      <c r="B45" s="109" t="s">
        <v>49</v>
      </c>
      <c r="C45" s="120">
        <v>391</v>
      </c>
      <c r="D45" s="120">
        <v>126</v>
      </c>
      <c r="E45" s="121">
        <v>17509</v>
      </c>
      <c r="F45" s="121">
        <v>5706</v>
      </c>
      <c r="G45" s="122">
        <v>2.23E-2</v>
      </c>
      <c r="H45" s="122">
        <v>2.2100000000000002E-2</v>
      </c>
      <c r="I45" s="123">
        <v>5</v>
      </c>
      <c r="J45" s="123">
        <v>4.5964999999999998</v>
      </c>
      <c r="K45" s="123">
        <v>3.77</v>
      </c>
      <c r="L45" s="123">
        <v>1.1307</v>
      </c>
      <c r="M45" s="124">
        <v>4.9000000000000004</v>
      </c>
      <c r="N45" s="111"/>
    </row>
    <row r="46" spans="1:14" s="83" customFormat="1" x14ac:dyDescent="0.25">
      <c r="A46" s="108" t="s">
        <v>161</v>
      </c>
      <c r="B46" s="109" t="s">
        <v>50</v>
      </c>
      <c r="C46" s="120">
        <v>605</v>
      </c>
      <c r="D46" s="120">
        <v>62</v>
      </c>
      <c r="E46" s="121">
        <v>18561</v>
      </c>
      <c r="F46" s="121">
        <v>4834</v>
      </c>
      <c r="G46" s="122">
        <v>3.2599999999999997E-2</v>
      </c>
      <c r="H46" s="122">
        <v>1.2800000000000001E-2</v>
      </c>
      <c r="I46" s="123">
        <v>4.2843</v>
      </c>
      <c r="J46" s="123">
        <v>5</v>
      </c>
      <c r="K46" s="123">
        <v>3.3974000000000002</v>
      </c>
      <c r="L46" s="123">
        <v>1.0349999999999999</v>
      </c>
      <c r="M46" s="124">
        <v>4.43</v>
      </c>
      <c r="N46" s="111"/>
    </row>
    <row r="47" spans="1:14" s="83" customFormat="1" x14ac:dyDescent="0.25">
      <c r="A47" s="108" t="s">
        <v>162</v>
      </c>
      <c r="B47" s="109" t="s">
        <v>51</v>
      </c>
      <c r="C47" s="120">
        <v>299</v>
      </c>
      <c r="D47" s="120">
        <v>67</v>
      </c>
      <c r="E47" s="121">
        <v>10475</v>
      </c>
      <c r="F47" s="121">
        <v>2054</v>
      </c>
      <c r="G47" s="122">
        <v>2.8500000000000001E-2</v>
      </c>
      <c r="H47" s="122">
        <v>3.2599999999999997E-2</v>
      </c>
      <c r="I47" s="123">
        <v>4.6809000000000003</v>
      </c>
      <c r="J47" s="123">
        <v>1.3353999999999999</v>
      </c>
      <c r="K47" s="123">
        <v>3.9131999999999998</v>
      </c>
      <c r="L47" s="123">
        <v>0.219</v>
      </c>
      <c r="M47" s="124">
        <v>4.13</v>
      </c>
      <c r="N47" s="111"/>
    </row>
    <row r="48" spans="1:14" s="83" customFormat="1" x14ac:dyDescent="0.25">
      <c r="A48" s="108" t="s">
        <v>163</v>
      </c>
      <c r="B48" s="109" t="s">
        <v>52</v>
      </c>
      <c r="C48" s="120">
        <v>281</v>
      </c>
      <c r="D48" s="120">
        <v>102</v>
      </c>
      <c r="E48" s="121">
        <v>17541</v>
      </c>
      <c r="F48" s="121">
        <v>5659</v>
      </c>
      <c r="G48" s="122">
        <v>1.6E-2</v>
      </c>
      <c r="H48" s="122">
        <v>1.7999999999999999E-2</v>
      </c>
      <c r="I48" s="123">
        <v>5</v>
      </c>
      <c r="J48" s="123">
        <v>5</v>
      </c>
      <c r="K48" s="123">
        <v>3.78</v>
      </c>
      <c r="L48" s="123">
        <v>1.22</v>
      </c>
      <c r="M48" s="124">
        <v>5</v>
      </c>
      <c r="N48" s="111"/>
    </row>
    <row r="49" spans="1:14" s="83" customFormat="1" x14ac:dyDescent="0.25">
      <c r="A49" s="108" t="s">
        <v>164</v>
      </c>
      <c r="B49" s="109" t="s">
        <v>53</v>
      </c>
      <c r="C49" s="120">
        <v>814</v>
      </c>
      <c r="D49" s="120">
        <v>191</v>
      </c>
      <c r="E49" s="121">
        <v>28510</v>
      </c>
      <c r="F49" s="121">
        <v>8501</v>
      </c>
      <c r="G49" s="122">
        <v>2.86E-2</v>
      </c>
      <c r="H49" s="122">
        <v>2.2499999999999999E-2</v>
      </c>
      <c r="I49" s="123">
        <v>4.6711999999999998</v>
      </c>
      <c r="J49" s="123">
        <v>4.4722</v>
      </c>
      <c r="K49" s="123">
        <v>3.5968</v>
      </c>
      <c r="L49" s="123">
        <v>1.0286</v>
      </c>
      <c r="M49" s="124">
        <v>4.63</v>
      </c>
      <c r="N49" s="111"/>
    </row>
    <row r="50" spans="1:14" s="83" customFormat="1" x14ac:dyDescent="0.25">
      <c r="A50" s="108" t="s">
        <v>165</v>
      </c>
      <c r="B50" s="109" t="s">
        <v>54</v>
      </c>
      <c r="C50" s="120">
        <v>234</v>
      </c>
      <c r="D50" s="120">
        <v>46</v>
      </c>
      <c r="E50" s="121">
        <v>8306</v>
      </c>
      <c r="F50" s="121">
        <v>2141</v>
      </c>
      <c r="G50" s="122">
        <v>2.8199999999999999E-2</v>
      </c>
      <c r="H50" s="122">
        <v>2.1499999999999998E-2</v>
      </c>
      <c r="I50" s="123">
        <v>4.7099000000000002</v>
      </c>
      <c r="J50" s="123">
        <v>4.7828999999999997</v>
      </c>
      <c r="K50" s="123">
        <v>3.7444000000000002</v>
      </c>
      <c r="L50" s="123">
        <v>0.98050000000000004</v>
      </c>
      <c r="M50" s="124">
        <v>4.72</v>
      </c>
      <c r="N50" s="111"/>
    </row>
    <row r="51" spans="1:14" s="83" customFormat="1" x14ac:dyDescent="0.25">
      <c r="A51" s="108" t="s">
        <v>166</v>
      </c>
      <c r="B51" s="109" t="s">
        <v>55</v>
      </c>
      <c r="C51" s="120">
        <v>208</v>
      </c>
      <c r="D51" s="120">
        <v>15</v>
      </c>
      <c r="E51" s="121">
        <v>10066</v>
      </c>
      <c r="F51" s="121">
        <v>1932</v>
      </c>
      <c r="G51" s="122">
        <v>2.07E-2</v>
      </c>
      <c r="H51" s="122">
        <v>7.7999999999999996E-3</v>
      </c>
      <c r="I51" s="123">
        <v>5</v>
      </c>
      <c r="J51" s="123">
        <v>5</v>
      </c>
      <c r="K51" s="123">
        <v>4.1950000000000003</v>
      </c>
      <c r="L51" s="123">
        <v>0.80500000000000005</v>
      </c>
      <c r="M51" s="124">
        <v>5</v>
      </c>
      <c r="N51" s="111"/>
    </row>
    <row r="52" spans="1:14" s="83" customFormat="1" x14ac:dyDescent="0.25">
      <c r="A52" s="108" t="s">
        <v>167</v>
      </c>
      <c r="B52" s="109" t="s">
        <v>56</v>
      </c>
      <c r="C52" s="121">
        <v>1104</v>
      </c>
      <c r="D52" s="120">
        <v>431</v>
      </c>
      <c r="E52" s="121">
        <v>33494</v>
      </c>
      <c r="F52" s="121">
        <v>11669</v>
      </c>
      <c r="G52" s="122">
        <v>3.3000000000000002E-2</v>
      </c>
      <c r="H52" s="122">
        <v>3.6900000000000002E-2</v>
      </c>
      <c r="I52" s="123">
        <v>4.2455999999999996</v>
      </c>
      <c r="J52" s="123">
        <v>0</v>
      </c>
      <c r="K52" s="123">
        <v>3.1501999999999999</v>
      </c>
      <c r="L52" s="123">
        <v>0</v>
      </c>
      <c r="M52" s="124">
        <v>3.15</v>
      </c>
      <c r="N52" s="111"/>
    </row>
    <row r="53" spans="1:14" s="83" customFormat="1" x14ac:dyDescent="0.25">
      <c r="A53" s="108" t="s">
        <v>168</v>
      </c>
      <c r="B53" s="109" t="s">
        <v>57</v>
      </c>
      <c r="C53" s="120">
        <v>954</v>
      </c>
      <c r="D53" s="120">
        <v>178</v>
      </c>
      <c r="E53" s="121">
        <v>32221</v>
      </c>
      <c r="F53" s="121">
        <v>9300</v>
      </c>
      <c r="G53" s="122">
        <v>2.9600000000000001E-2</v>
      </c>
      <c r="H53" s="122">
        <v>1.9099999999999999E-2</v>
      </c>
      <c r="I53" s="123">
        <v>4.5744999999999996</v>
      </c>
      <c r="J53" s="123">
        <v>5</v>
      </c>
      <c r="K53" s="123">
        <v>3.5497999999999998</v>
      </c>
      <c r="L53" s="123">
        <v>1.1200000000000001</v>
      </c>
      <c r="M53" s="124">
        <v>4.67</v>
      </c>
      <c r="N53" s="111"/>
    </row>
    <row r="54" spans="1:14" s="83" customFormat="1" x14ac:dyDescent="0.25">
      <c r="A54" s="108" t="s">
        <v>169</v>
      </c>
      <c r="B54" s="109" t="s">
        <v>58</v>
      </c>
      <c r="C54" s="120">
        <v>234</v>
      </c>
      <c r="D54" s="120">
        <v>58</v>
      </c>
      <c r="E54" s="121">
        <v>17120</v>
      </c>
      <c r="F54" s="121">
        <v>5071</v>
      </c>
      <c r="G54" s="122">
        <v>1.37E-2</v>
      </c>
      <c r="H54" s="122">
        <v>1.14E-2</v>
      </c>
      <c r="I54" s="123">
        <v>5</v>
      </c>
      <c r="J54" s="123">
        <v>5</v>
      </c>
      <c r="K54" s="123">
        <v>3.855</v>
      </c>
      <c r="L54" s="123">
        <v>1.145</v>
      </c>
      <c r="M54" s="124">
        <v>5</v>
      </c>
      <c r="N54" s="111"/>
    </row>
    <row r="55" spans="1:14" s="83" customFormat="1" x14ac:dyDescent="0.25">
      <c r="A55" s="108" t="s">
        <v>170</v>
      </c>
      <c r="B55" s="109" t="s">
        <v>59</v>
      </c>
      <c r="C55" s="120">
        <v>434</v>
      </c>
      <c r="D55" s="120">
        <v>131</v>
      </c>
      <c r="E55" s="121">
        <v>19038</v>
      </c>
      <c r="F55" s="121">
        <v>6607</v>
      </c>
      <c r="G55" s="122">
        <v>2.2800000000000001E-2</v>
      </c>
      <c r="H55" s="122">
        <v>1.9800000000000002E-2</v>
      </c>
      <c r="I55" s="123">
        <v>5</v>
      </c>
      <c r="J55" s="123">
        <v>5</v>
      </c>
      <c r="K55" s="123">
        <v>3.71</v>
      </c>
      <c r="L55" s="123">
        <v>1.29</v>
      </c>
      <c r="M55" s="124">
        <v>5</v>
      </c>
      <c r="N55" s="111"/>
    </row>
    <row r="56" spans="1:14" s="83" customFormat="1" x14ac:dyDescent="0.25">
      <c r="A56" s="108" t="s">
        <v>171</v>
      </c>
      <c r="B56" s="109" t="s">
        <v>60</v>
      </c>
      <c r="C56" s="120">
        <v>323</v>
      </c>
      <c r="D56" s="120">
        <v>58</v>
      </c>
      <c r="E56" s="121">
        <v>14556</v>
      </c>
      <c r="F56" s="121">
        <v>3620</v>
      </c>
      <c r="G56" s="122">
        <v>2.2200000000000001E-2</v>
      </c>
      <c r="H56" s="122">
        <v>1.6E-2</v>
      </c>
      <c r="I56" s="123">
        <v>5</v>
      </c>
      <c r="J56" s="123">
        <v>5</v>
      </c>
      <c r="K56" s="123">
        <v>4.0049999999999999</v>
      </c>
      <c r="L56" s="123">
        <v>0.995</v>
      </c>
      <c r="M56" s="124">
        <v>5</v>
      </c>
      <c r="N56" s="111"/>
    </row>
    <row r="57" spans="1:14" s="83" customFormat="1" x14ac:dyDescent="0.25">
      <c r="A57" s="108" t="s">
        <v>172</v>
      </c>
      <c r="B57" s="109" t="s">
        <v>61</v>
      </c>
      <c r="C57" s="120">
        <v>319</v>
      </c>
      <c r="D57" s="120">
        <v>24</v>
      </c>
      <c r="E57" s="121">
        <v>13426</v>
      </c>
      <c r="F57" s="121">
        <v>3029</v>
      </c>
      <c r="G57" s="122">
        <v>2.3800000000000002E-2</v>
      </c>
      <c r="H57" s="122">
        <v>7.9000000000000008E-3</v>
      </c>
      <c r="I57" s="123">
        <v>5</v>
      </c>
      <c r="J57" s="123">
        <v>5</v>
      </c>
      <c r="K57" s="123">
        <v>4.08</v>
      </c>
      <c r="L57" s="123">
        <v>0.92</v>
      </c>
      <c r="M57" s="124">
        <v>5</v>
      </c>
      <c r="N57" s="111"/>
    </row>
    <row r="58" spans="1:14" s="83" customFormat="1" x14ac:dyDescent="0.25">
      <c r="A58" s="108" t="s">
        <v>173</v>
      </c>
      <c r="B58" s="109" t="s">
        <v>62</v>
      </c>
      <c r="C58" s="120">
        <v>389</v>
      </c>
      <c r="D58" s="120">
        <v>159</v>
      </c>
      <c r="E58" s="121">
        <v>19519</v>
      </c>
      <c r="F58" s="121">
        <v>6730</v>
      </c>
      <c r="G58" s="122">
        <v>1.9900000000000001E-2</v>
      </c>
      <c r="H58" s="122">
        <v>2.3599999999999999E-2</v>
      </c>
      <c r="I58" s="123">
        <v>5</v>
      </c>
      <c r="J58" s="123">
        <v>4.1304999999999996</v>
      </c>
      <c r="K58" s="123">
        <v>3.72</v>
      </c>
      <c r="L58" s="123">
        <v>1.0573999999999999</v>
      </c>
      <c r="M58" s="124">
        <v>4.78</v>
      </c>
      <c r="N58" s="111"/>
    </row>
    <row r="59" spans="1:14" s="83" customFormat="1" ht="26.25" x14ac:dyDescent="0.25">
      <c r="A59" s="108" t="s">
        <v>174</v>
      </c>
      <c r="B59" s="109" t="s">
        <v>63</v>
      </c>
      <c r="C59" s="120">
        <v>30</v>
      </c>
      <c r="D59" s="120">
        <v>2</v>
      </c>
      <c r="E59" s="121">
        <v>8883</v>
      </c>
      <c r="F59" s="120">
        <v>416</v>
      </c>
      <c r="G59" s="122">
        <v>3.3999999999999998E-3</v>
      </c>
      <c r="H59" s="122">
        <v>4.7999999999999996E-3</v>
      </c>
      <c r="I59" s="123">
        <v>5</v>
      </c>
      <c r="J59" s="123">
        <v>5</v>
      </c>
      <c r="K59" s="123">
        <v>4.7750000000000004</v>
      </c>
      <c r="L59" s="123">
        <v>0.22500000000000001</v>
      </c>
      <c r="M59" s="124">
        <v>5</v>
      </c>
      <c r="N59" s="111"/>
    </row>
    <row r="60" spans="1:14" s="83" customFormat="1" ht="26.25" x14ac:dyDescent="0.25">
      <c r="A60" s="108" t="s">
        <v>175</v>
      </c>
      <c r="B60" s="109" t="s">
        <v>64</v>
      </c>
      <c r="C60" s="120">
        <v>143</v>
      </c>
      <c r="D60" s="120">
        <v>1</v>
      </c>
      <c r="E60" s="121">
        <v>16889</v>
      </c>
      <c r="F60" s="120">
        <v>200</v>
      </c>
      <c r="G60" s="122">
        <v>8.5000000000000006E-3</v>
      </c>
      <c r="H60" s="122">
        <v>5.0000000000000001E-3</v>
      </c>
      <c r="I60" s="123">
        <v>5</v>
      </c>
      <c r="J60" s="123">
        <v>5</v>
      </c>
      <c r="K60" s="123">
        <v>4.9400000000000004</v>
      </c>
      <c r="L60" s="123">
        <v>0.06</v>
      </c>
      <c r="M60" s="124">
        <v>5</v>
      </c>
      <c r="N60" s="111"/>
    </row>
    <row r="61" spans="1:14" s="83" customFormat="1" ht="26.25" x14ac:dyDescent="0.25">
      <c r="A61" s="108" t="s">
        <v>176</v>
      </c>
      <c r="B61" s="109" t="s">
        <v>65</v>
      </c>
      <c r="C61" s="120">
        <v>848</v>
      </c>
      <c r="D61" s="120">
        <v>0</v>
      </c>
      <c r="E61" s="121">
        <v>24689</v>
      </c>
      <c r="F61" s="120">
        <v>0</v>
      </c>
      <c r="G61" s="122">
        <v>3.4299999999999997E-2</v>
      </c>
      <c r="H61" s="122">
        <v>0</v>
      </c>
      <c r="I61" s="123">
        <v>4.1199000000000003</v>
      </c>
      <c r="J61" s="123">
        <v>5</v>
      </c>
      <c r="K61" s="123">
        <v>4.1199000000000003</v>
      </c>
      <c r="L61" s="123">
        <v>0</v>
      </c>
      <c r="M61" s="124">
        <v>4.12</v>
      </c>
      <c r="N61" s="111"/>
    </row>
    <row r="62" spans="1:14" s="83" customFormat="1" ht="39" x14ac:dyDescent="0.25">
      <c r="A62" s="108" t="s">
        <v>177</v>
      </c>
      <c r="B62" s="109" t="s">
        <v>66</v>
      </c>
      <c r="C62" s="120">
        <v>115</v>
      </c>
      <c r="D62" s="120">
        <v>0</v>
      </c>
      <c r="E62" s="121">
        <v>6057</v>
      </c>
      <c r="F62" s="120">
        <v>0</v>
      </c>
      <c r="G62" s="122">
        <v>1.9E-2</v>
      </c>
      <c r="H62" s="122">
        <v>0</v>
      </c>
      <c r="I62" s="123">
        <v>5</v>
      </c>
      <c r="J62" s="123">
        <v>5</v>
      </c>
      <c r="K62" s="123">
        <v>5</v>
      </c>
      <c r="L62" s="123">
        <v>0</v>
      </c>
      <c r="M62" s="124">
        <v>5</v>
      </c>
      <c r="N62" s="111"/>
    </row>
    <row r="63" spans="1:14" s="83" customFormat="1" ht="39" x14ac:dyDescent="0.25">
      <c r="A63" s="108" t="s">
        <v>178</v>
      </c>
      <c r="B63" s="109" t="s">
        <v>67</v>
      </c>
      <c r="C63" s="120">
        <v>167</v>
      </c>
      <c r="D63" s="120">
        <v>0</v>
      </c>
      <c r="E63" s="121">
        <v>4196</v>
      </c>
      <c r="F63" s="120">
        <v>0</v>
      </c>
      <c r="G63" s="122">
        <v>3.9800000000000002E-2</v>
      </c>
      <c r="H63" s="122">
        <v>0</v>
      </c>
      <c r="I63" s="123">
        <v>3.5880000000000001</v>
      </c>
      <c r="J63" s="123">
        <v>5</v>
      </c>
      <c r="K63" s="123">
        <v>3.5880000000000001</v>
      </c>
      <c r="L63" s="123">
        <v>0</v>
      </c>
      <c r="M63" s="124">
        <v>3.59</v>
      </c>
      <c r="N63" s="111"/>
    </row>
    <row r="64" spans="1:14" s="83" customFormat="1" ht="26.25" x14ac:dyDescent="0.25">
      <c r="A64" s="108" t="s">
        <v>179</v>
      </c>
      <c r="B64" s="109" t="s">
        <v>68</v>
      </c>
      <c r="C64" s="120">
        <v>1</v>
      </c>
      <c r="D64" s="120">
        <v>0</v>
      </c>
      <c r="E64" s="120">
        <v>330</v>
      </c>
      <c r="F64" s="120">
        <v>0</v>
      </c>
      <c r="G64" s="122">
        <v>3.0000000000000001E-3</v>
      </c>
      <c r="H64" s="122">
        <v>0</v>
      </c>
      <c r="I64" s="123">
        <v>5</v>
      </c>
      <c r="J64" s="123">
        <v>5</v>
      </c>
      <c r="K64" s="123">
        <v>5</v>
      </c>
      <c r="L64" s="123">
        <v>0</v>
      </c>
      <c r="M64" s="124">
        <v>5</v>
      </c>
      <c r="N64" s="111"/>
    </row>
    <row r="65" spans="1:14" s="83" customFormat="1" ht="26.25" x14ac:dyDescent="0.25">
      <c r="A65" s="108" t="s">
        <v>180</v>
      </c>
      <c r="B65" s="109" t="s">
        <v>69</v>
      </c>
      <c r="C65" s="120">
        <v>61</v>
      </c>
      <c r="D65" s="120">
        <v>0</v>
      </c>
      <c r="E65" s="121">
        <v>6268</v>
      </c>
      <c r="F65" s="120">
        <v>1</v>
      </c>
      <c r="G65" s="122">
        <v>9.7000000000000003E-3</v>
      </c>
      <c r="H65" s="122">
        <v>0</v>
      </c>
      <c r="I65" s="123">
        <v>5</v>
      </c>
      <c r="J65" s="123">
        <v>5</v>
      </c>
      <c r="K65" s="123">
        <v>5</v>
      </c>
      <c r="L65" s="123">
        <v>0</v>
      </c>
      <c r="M65" s="124">
        <v>5</v>
      </c>
      <c r="N65" s="111"/>
    </row>
    <row r="66" spans="1:14" s="83" customFormat="1" ht="26.25" x14ac:dyDescent="0.25">
      <c r="A66" s="108" t="s">
        <v>181</v>
      </c>
      <c r="B66" s="109" t="s">
        <v>70</v>
      </c>
      <c r="C66" s="120">
        <v>21</v>
      </c>
      <c r="D66" s="120">
        <v>0</v>
      </c>
      <c r="E66" s="121">
        <v>1862</v>
      </c>
      <c r="F66" s="120">
        <v>17</v>
      </c>
      <c r="G66" s="122">
        <v>1.1299999999999999E-2</v>
      </c>
      <c r="H66" s="122">
        <v>0</v>
      </c>
      <c r="I66" s="123">
        <v>5</v>
      </c>
      <c r="J66" s="123">
        <v>5</v>
      </c>
      <c r="K66" s="123">
        <v>4.9550000000000001</v>
      </c>
      <c r="L66" s="123">
        <v>4.4999999999999998E-2</v>
      </c>
      <c r="M66" s="124">
        <v>5</v>
      </c>
      <c r="N66" s="111"/>
    </row>
    <row r="67" spans="1:14" s="83" customFormat="1" x14ac:dyDescent="0.25">
      <c r="A67" s="108" t="s">
        <v>182</v>
      </c>
      <c r="B67" s="109" t="s">
        <v>71</v>
      </c>
      <c r="C67" s="120">
        <v>4</v>
      </c>
      <c r="D67" s="120">
        <v>0</v>
      </c>
      <c r="E67" s="120">
        <v>52</v>
      </c>
      <c r="F67" s="120">
        <v>33</v>
      </c>
      <c r="G67" s="122">
        <v>7.6899999999999996E-2</v>
      </c>
      <c r="H67" s="122">
        <v>0</v>
      </c>
      <c r="I67" s="123">
        <v>0</v>
      </c>
      <c r="J67" s="123">
        <v>5</v>
      </c>
      <c r="K67" s="123">
        <v>0</v>
      </c>
      <c r="L67" s="123">
        <v>1.94</v>
      </c>
      <c r="M67" s="124">
        <v>1.94</v>
      </c>
      <c r="N67" s="111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50" zoomScaleNormal="100" zoomScaleSheetLayoutView="150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I1" sqref="I1:M1"/>
    </sheetView>
  </sheetViews>
  <sheetFormatPr defaultColWidth="9.33203125" defaultRowHeight="15" x14ac:dyDescent="0.25"/>
  <cols>
    <col min="1" max="1" width="8.33203125" style="84" customWidth="1"/>
    <col min="2" max="2" width="31.33203125" style="112" customWidth="1"/>
    <col min="3" max="3" width="10.83203125" style="84" customWidth="1"/>
    <col min="4" max="4" width="9.83203125" style="84" customWidth="1"/>
    <col min="5" max="5" width="11.1640625" style="84" customWidth="1"/>
    <col min="6" max="6" width="10.6640625" style="84" customWidth="1"/>
    <col min="7" max="7" width="12.5" style="84" customWidth="1"/>
    <col min="8" max="8" width="9.6640625" style="101" customWidth="1"/>
    <col min="9" max="9" width="10.83203125" style="101" customWidth="1"/>
    <col min="10" max="10" width="9.83203125" style="84" customWidth="1"/>
    <col min="11" max="11" width="12" style="102" customWidth="1"/>
    <col min="12" max="12" width="9.6640625" style="102" customWidth="1"/>
    <col min="13" max="13" width="16" style="102" customWidth="1"/>
    <col min="14" max="14" width="12.1640625" style="102" customWidth="1"/>
    <col min="15" max="16384" width="9.33203125" style="30"/>
  </cols>
  <sheetData>
    <row r="1" spans="1:14" s="83" customFormat="1" ht="38.450000000000003" customHeight="1" x14ac:dyDescent="0.25">
      <c r="I1" s="393" t="s">
        <v>3431</v>
      </c>
      <c r="J1" s="393"/>
      <c r="K1" s="393"/>
      <c r="L1" s="393"/>
      <c r="M1" s="393"/>
    </row>
    <row r="2" spans="1:14" s="83" customFormat="1" ht="34.15" customHeight="1" x14ac:dyDescent="0.2">
      <c r="A2" s="496" t="s">
        <v>633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</row>
    <row r="3" spans="1:14" s="84" customFormat="1" ht="65.099999999999994" customHeight="1" x14ac:dyDescent="0.2">
      <c r="A3" s="509" t="s">
        <v>634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509"/>
    </row>
    <row r="4" spans="1:14" s="155" customFormat="1" ht="58.5" customHeight="1" x14ac:dyDescent="0.2">
      <c r="A4" s="517" t="s">
        <v>114</v>
      </c>
      <c r="B4" s="497" t="s">
        <v>287</v>
      </c>
      <c r="C4" s="514" t="s">
        <v>635</v>
      </c>
      <c r="D4" s="514"/>
      <c r="E4" s="514" t="s">
        <v>636</v>
      </c>
      <c r="F4" s="514"/>
      <c r="G4" s="514" t="s">
        <v>637</v>
      </c>
      <c r="H4" s="514"/>
      <c r="I4" s="514" t="s">
        <v>291</v>
      </c>
      <c r="J4" s="514"/>
      <c r="K4" s="514" t="s">
        <v>538</v>
      </c>
      <c r="L4" s="514"/>
      <c r="M4" s="154" t="s">
        <v>295</v>
      </c>
    </row>
    <row r="5" spans="1:14" s="155" customFormat="1" ht="22.5" x14ac:dyDescent="0.2">
      <c r="A5" s="518"/>
      <c r="B5" s="499"/>
      <c r="C5" s="156" t="s">
        <v>298</v>
      </c>
      <c r="D5" s="157" t="s">
        <v>638</v>
      </c>
      <c r="E5" s="156" t="s">
        <v>298</v>
      </c>
      <c r="F5" s="157" t="s">
        <v>638</v>
      </c>
      <c r="G5" s="156" t="s">
        <v>298</v>
      </c>
      <c r="H5" s="157" t="s">
        <v>638</v>
      </c>
      <c r="I5" s="156" t="s">
        <v>298</v>
      </c>
      <c r="J5" s="157" t="s">
        <v>638</v>
      </c>
      <c r="K5" s="156" t="s">
        <v>298</v>
      </c>
      <c r="L5" s="157" t="s">
        <v>638</v>
      </c>
      <c r="M5" s="156" t="s">
        <v>299</v>
      </c>
    </row>
    <row r="6" spans="1:14" s="114" customFormat="1" x14ac:dyDescent="0.25">
      <c r="A6" s="113"/>
      <c r="B6" s="105" t="s">
        <v>300</v>
      </c>
      <c r="C6" s="106" t="s">
        <v>639</v>
      </c>
      <c r="D6" s="106" t="s">
        <v>640</v>
      </c>
      <c r="E6" s="106" t="s">
        <v>641</v>
      </c>
      <c r="F6" s="106" t="s">
        <v>642</v>
      </c>
      <c r="G6" s="106" t="s">
        <v>643</v>
      </c>
      <c r="H6" s="106" t="s">
        <v>644</v>
      </c>
      <c r="I6" s="106" t="s">
        <v>645</v>
      </c>
      <c r="J6" s="106" t="s">
        <v>646</v>
      </c>
      <c r="K6" s="106" t="s">
        <v>647</v>
      </c>
      <c r="L6" s="106" t="s">
        <v>648</v>
      </c>
      <c r="M6" s="106" t="s">
        <v>649</v>
      </c>
    </row>
    <row r="7" spans="1:14" s="83" customFormat="1" ht="26.25" x14ac:dyDescent="0.25">
      <c r="A7" s="108" t="s">
        <v>122</v>
      </c>
      <c r="B7" s="109" t="s">
        <v>11</v>
      </c>
      <c r="C7" s="98" t="s">
        <v>650</v>
      </c>
      <c r="D7" s="98" t="s">
        <v>313</v>
      </c>
      <c r="E7" s="98" t="s">
        <v>651</v>
      </c>
      <c r="F7" s="98" t="s">
        <v>368</v>
      </c>
      <c r="G7" s="98" t="s">
        <v>652</v>
      </c>
      <c r="H7" s="98" t="s">
        <v>314</v>
      </c>
      <c r="I7" s="98" t="s">
        <v>560</v>
      </c>
      <c r="J7" s="98" t="s">
        <v>560</v>
      </c>
      <c r="K7" s="98" t="s">
        <v>560</v>
      </c>
      <c r="L7" s="98" t="s">
        <v>314</v>
      </c>
      <c r="M7" s="98" t="s">
        <v>653</v>
      </c>
      <c r="N7" s="111"/>
    </row>
    <row r="8" spans="1:14" s="83" customFormat="1" ht="26.25" x14ac:dyDescent="0.25">
      <c r="A8" s="108" t="s">
        <v>123</v>
      </c>
      <c r="B8" s="109" t="s">
        <v>12</v>
      </c>
      <c r="C8" s="98" t="s">
        <v>376</v>
      </c>
      <c r="D8" s="98" t="s">
        <v>302</v>
      </c>
      <c r="E8" s="98" t="s">
        <v>654</v>
      </c>
      <c r="F8" s="98" t="s">
        <v>655</v>
      </c>
      <c r="G8" s="98" t="s">
        <v>656</v>
      </c>
      <c r="H8" s="98" t="s">
        <v>657</v>
      </c>
      <c r="I8" s="98" t="s">
        <v>560</v>
      </c>
      <c r="J8" s="98" t="s">
        <v>314</v>
      </c>
      <c r="K8" s="98" t="s">
        <v>658</v>
      </c>
      <c r="L8" s="98" t="s">
        <v>314</v>
      </c>
      <c r="M8" s="98" t="s">
        <v>659</v>
      </c>
      <c r="N8" s="111"/>
    </row>
    <row r="9" spans="1:14" s="83" customFormat="1" x14ac:dyDescent="0.25">
      <c r="A9" s="108" t="s">
        <v>124</v>
      </c>
      <c r="B9" s="109" t="s">
        <v>13</v>
      </c>
      <c r="C9" s="98" t="s">
        <v>660</v>
      </c>
      <c r="D9" s="98" t="s">
        <v>313</v>
      </c>
      <c r="E9" s="98" t="s">
        <v>661</v>
      </c>
      <c r="F9" s="98" t="s">
        <v>313</v>
      </c>
      <c r="G9" s="98" t="s">
        <v>662</v>
      </c>
      <c r="H9" s="98" t="s">
        <v>314</v>
      </c>
      <c r="I9" s="98" t="s">
        <v>560</v>
      </c>
      <c r="J9" s="98" t="s">
        <v>560</v>
      </c>
      <c r="K9" s="98" t="s">
        <v>560</v>
      </c>
      <c r="L9" s="98" t="s">
        <v>314</v>
      </c>
      <c r="M9" s="98" t="s">
        <v>653</v>
      </c>
      <c r="N9" s="111"/>
    </row>
    <row r="10" spans="1:14" s="83" customFormat="1" x14ac:dyDescent="0.25">
      <c r="A10" s="108" t="s">
        <v>125</v>
      </c>
      <c r="B10" s="109" t="s">
        <v>14</v>
      </c>
      <c r="C10" s="98" t="s">
        <v>663</v>
      </c>
      <c r="D10" s="98" t="s">
        <v>664</v>
      </c>
      <c r="E10" s="98" t="s">
        <v>665</v>
      </c>
      <c r="F10" s="98" t="s">
        <v>666</v>
      </c>
      <c r="G10" s="98" t="s">
        <v>522</v>
      </c>
      <c r="H10" s="98" t="s">
        <v>667</v>
      </c>
      <c r="I10" s="98" t="s">
        <v>560</v>
      </c>
      <c r="J10" s="98" t="s">
        <v>560</v>
      </c>
      <c r="K10" s="98" t="s">
        <v>668</v>
      </c>
      <c r="L10" s="98" t="s">
        <v>392</v>
      </c>
      <c r="M10" s="98" t="s">
        <v>653</v>
      </c>
      <c r="N10" s="111"/>
    </row>
    <row r="11" spans="1:14" s="83" customFormat="1" x14ac:dyDescent="0.25">
      <c r="A11" s="108" t="s">
        <v>126</v>
      </c>
      <c r="B11" s="109" t="s">
        <v>15</v>
      </c>
      <c r="C11" s="98" t="s">
        <v>669</v>
      </c>
      <c r="D11" s="98" t="s">
        <v>670</v>
      </c>
      <c r="E11" s="98" t="s">
        <v>671</v>
      </c>
      <c r="F11" s="98" t="s">
        <v>672</v>
      </c>
      <c r="G11" s="98" t="s">
        <v>673</v>
      </c>
      <c r="H11" s="98" t="s">
        <v>674</v>
      </c>
      <c r="I11" s="98" t="s">
        <v>560</v>
      </c>
      <c r="J11" s="98" t="s">
        <v>675</v>
      </c>
      <c r="K11" s="98" t="s">
        <v>676</v>
      </c>
      <c r="L11" s="98" t="s">
        <v>677</v>
      </c>
      <c r="M11" s="98" t="s">
        <v>678</v>
      </c>
      <c r="N11" s="111"/>
    </row>
    <row r="12" spans="1:14" s="83" customFormat="1" x14ac:dyDescent="0.25">
      <c r="A12" s="108" t="s">
        <v>127</v>
      </c>
      <c r="B12" s="109" t="s">
        <v>16</v>
      </c>
      <c r="C12" s="98" t="s">
        <v>679</v>
      </c>
      <c r="D12" s="98" t="s">
        <v>680</v>
      </c>
      <c r="E12" s="98" t="s">
        <v>681</v>
      </c>
      <c r="F12" s="98" t="s">
        <v>682</v>
      </c>
      <c r="G12" s="98" t="s">
        <v>683</v>
      </c>
      <c r="H12" s="98" t="s">
        <v>684</v>
      </c>
      <c r="I12" s="98" t="s">
        <v>560</v>
      </c>
      <c r="J12" s="98" t="s">
        <v>685</v>
      </c>
      <c r="K12" s="98" t="s">
        <v>686</v>
      </c>
      <c r="L12" s="98" t="s">
        <v>687</v>
      </c>
      <c r="M12" s="98" t="s">
        <v>688</v>
      </c>
      <c r="N12" s="111"/>
    </row>
    <row r="13" spans="1:14" s="83" customFormat="1" x14ac:dyDescent="0.25">
      <c r="A13" s="108" t="s">
        <v>128</v>
      </c>
      <c r="B13" s="109" t="s">
        <v>17</v>
      </c>
      <c r="C13" s="98" t="s">
        <v>327</v>
      </c>
      <c r="D13" s="98" t="s">
        <v>689</v>
      </c>
      <c r="E13" s="98" t="s">
        <v>690</v>
      </c>
      <c r="F13" s="98" t="s">
        <v>691</v>
      </c>
      <c r="G13" s="98" t="s">
        <v>692</v>
      </c>
      <c r="H13" s="98" t="s">
        <v>693</v>
      </c>
      <c r="I13" s="98" t="s">
        <v>560</v>
      </c>
      <c r="J13" s="98" t="s">
        <v>560</v>
      </c>
      <c r="K13" s="98" t="s">
        <v>561</v>
      </c>
      <c r="L13" s="98" t="s">
        <v>694</v>
      </c>
      <c r="M13" s="98" t="s">
        <v>653</v>
      </c>
      <c r="N13" s="111"/>
    </row>
    <row r="14" spans="1:14" s="83" customFormat="1" ht="26.25" x14ac:dyDescent="0.25">
      <c r="A14" s="108" t="s">
        <v>129</v>
      </c>
      <c r="B14" s="109" t="s">
        <v>18</v>
      </c>
      <c r="C14" s="98" t="s">
        <v>695</v>
      </c>
      <c r="D14" s="98" t="s">
        <v>696</v>
      </c>
      <c r="E14" s="98" t="s">
        <v>697</v>
      </c>
      <c r="F14" s="98" t="s">
        <v>698</v>
      </c>
      <c r="G14" s="98" t="s">
        <v>699</v>
      </c>
      <c r="H14" s="98" t="s">
        <v>700</v>
      </c>
      <c r="I14" s="98" t="s">
        <v>560</v>
      </c>
      <c r="J14" s="98" t="s">
        <v>560</v>
      </c>
      <c r="K14" s="98" t="s">
        <v>701</v>
      </c>
      <c r="L14" s="98" t="s">
        <v>702</v>
      </c>
      <c r="M14" s="98" t="s">
        <v>653</v>
      </c>
      <c r="N14" s="111"/>
    </row>
    <row r="15" spans="1:14" s="83" customFormat="1" x14ac:dyDescent="0.25">
      <c r="A15" s="108" t="s">
        <v>130</v>
      </c>
      <c r="B15" s="109" t="s">
        <v>19</v>
      </c>
      <c r="C15" s="98" t="s">
        <v>703</v>
      </c>
      <c r="D15" s="98" t="s">
        <v>704</v>
      </c>
      <c r="E15" s="98" t="s">
        <v>705</v>
      </c>
      <c r="F15" s="98" t="s">
        <v>706</v>
      </c>
      <c r="G15" s="98" t="s">
        <v>707</v>
      </c>
      <c r="H15" s="98" t="s">
        <v>708</v>
      </c>
      <c r="I15" s="98" t="s">
        <v>560</v>
      </c>
      <c r="J15" s="98" t="s">
        <v>560</v>
      </c>
      <c r="K15" s="98" t="s">
        <v>709</v>
      </c>
      <c r="L15" s="98" t="s">
        <v>710</v>
      </c>
      <c r="M15" s="98" t="s">
        <v>653</v>
      </c>
      <c r="N15" s="111"/>
    </row>
    <row r="16" spans="1:14" s="83" customFormat="1" x14ac:dyDescent="0.25">
      <c r="A16" s="108" t="s">
        <v>131</v>
      </c>
      <c r="B16" s="109" t="s">
        <v>20</v>
      </c>
      <c r="C16" s="98" t="s">
        <v>711</v>
      </c>
      <c r="D16" s="98" t="s">
        <v>313</v>
      </c>
      <c r="E16" s="98" t="s">
        <v>712</v>
      </c>
      <c r="F16" s="98" t="s">
        <v>368</v>
      </c>
      <c r="G16" s="98" t="s">
        <v>713</v>
      </c>
      <c r="H16" s="98" t="s">
        <v>314</v>
      </c>
      <c r="I16" s="98" t="s">
        <v>560</v>
      </c>
      <c r="J16" s="98" t="s">
        <v>560</v>
      </c>
      <c r="K16" s="98" t="s">
        <v>560</v>
      </c>
      <c r="L16" s="98" t="s">
        <v>314</v>
      </c>
      <c r="M16" s="98" t="s">
        <v>653</v>
      </c>
      <c r="N16" s="111"/>
    </row>
    <row r="17" spans="1:14" s="83" customFormat="1" x14ac:dyDescent="0.25">
      <c r="A17" s="108" t="s">
        <v>132</v>
      </c>
      <c r="B17" s="109" t="s">
        <v>21</v>
      </c>
      <c r="C17" s="98" t="s">
        <v>714</v>
      </c>
      <c r="D17" s="98" t="s">
        <v>313</v>
      </c>
      <c r="E17" s="98" t="s">
        <v>715</v>
      </c>
      <c r="F17" s="98" t="s">
        <v>313</v>
      </c>
      <c r="G17" s="98" t="s">
        <v>683</v>
      </c>
      <c r="H17" s="98" t="s">
        <v>314</v>
      </c>
      <c r="I17" s="98" t="s">
        <v>560</v>
      </c>
      <c r="J17" s="98" t="s">
        <v>560</v>
      </c>
      <c r="K17" s="98" t="s">
        <v>560</v>
      </c>
      <c r="L17" s="98" t="s">
        <v>314</v>
      </c>
      <c r="M17" s="98" t="s">
        <v>653</v>
      </c>
      <c r="N17" s="111"/>
    </row>
    <row r="18" spans="1:14" s="83" customFormat="1" x14ac:dyDescent="0.25">
      <c r="A18" s="108" t="s">
        <v>133</v>
      </c>
      <c r="B18" s="109" t="s">
        <v>22</v>
      </c>
      <c r="C18" s="98" t="s">
        <v>716</v>
      </c>
      <c r="D18" s="98" t="s">
        <v>313</v>
      </c>
      <c r="E18" s="98" t="s">
        <v>717</v>
      </c>
      <c r="F18" s="98" t="s">
        <v>313</v>
      </c>
      <c r="G18" s="98" t="s">
        <v>693</v>
      </c>
      <c r="H18" s="98" t="s">
        <v>314</v>
      </c>
      <c r="I18" s="98" t="s">
        <v>560</v>
      </c>
      <c r="J18" s="98" t="s">
        <v>560</v>
      </c>
      <c r="K18" s="98" t="s">
        <v>560</v>
      </c>
      <c r="L18" s="98" t="s">
        <v>314</v>
      </c>
      <c r="M18" s="98" t="s">
        <v>653</v>
      </c>
      <c r="N18" s="111"/>
    </row>
    <row r="19" spans="1:14" s="83" customFormat="1" x14ac:dyDescent="0.25">
      <c r="A19" s="108" t="s">
        <v>134</v>
      </c>
      <c r="B19" s="109" t="s">
        <v>23</v>
      </c>
      <c r="C19" s="98" t="s">
        <v>368</v>
      </c>
      <c r="D19" s="98" t="s">
        <v>718</v>
      </c>
      <c r="E19" s="98" t="s">
        <v>719</v>
      </c>
      <c r="F19" s="98" t="s">
        <v>720</v>
      </c>
      <c r="G19" s="98" t="s">
        <v>721</v>
      </c>
      <c r="H19" s="98" t="s">
        <v>722</v>
      </c>
      <c r="I19" s="98" t="s">
        <v>560</v>
      </c>
      <c r="J19" s="98" t="s">
        <v>560</v>
      </c>
      <c r="K19" s="98" t="s">
        <v>723</v>
      </c>
      <c r="L19" s="98" t="s">
        <v>724</v>
      </c>
      <c r="M19" s="98" t="s">
        <v>653</v>
      </c>
      <c r="N19" s="111"/>
    </row>
    <row r="20" spans="1:14" s="83" customFormat="1" ht="39" x14ac:dyDescent="0.25">
      <c r="A20" s="108" t="s">
        <v>135</v>
      </c>
      <c r="B20" s="109" t="s">
        <v>24</v>
      </c>
      <c r="C20" s="98" t="s">
        <v>725</v>
      </c>
      <c r="D20" s="98" t="s">
        <v>313</v>
      </c>
      <c r="E20" s="98" t="s">
        <v>726</v>
      </c>
      <c r="F20" s="98" t="s">
        <v>368</v>
      </c>
      <c r="G20" s="98" t="s">
        <v>727</v>
      </c>
      <c r="H20" s="98" t="s">
        <v>314</v>
      </c>
      <c r="I20" s="98" t="s">
        <v>560</v>
      </c>
      <c r="J20" s="98" t="s">
        <v>560</v>
      </c>
      <c r="K20" s="98" t="s">
        <v>560</v>
      </c>
      <c r="L20" s="98" t="s">
        <v>314</v>
      </c>
      <c r="M20" s="98" t="s">
        <v>653</v>
      </c>
      <c r="N20" s="111"/>
    </row>
    <row r="21" spans="1:14" s="83" customFormat="1" x14ac:dyDescent="0.25">
      <c r="A21" s="108" t="s">
        <v>136</v>
      </c>
      <c r="B21" s="109" t="s">
        <v>25</v>
      </c>
      <c r="C21" s="98" t="s">
        <v>313</v>
      </c>
      <c r="D21" s="98" t="s">
        <v>728</v>
      </c>
      <c r="E21" s="98" t="s">
        <v>729</v>
      </c>
      <c r="F21" s="98" t="s">
        <v>730</v>
      </c>
      <c r="G21" s="98" t="s">
        <v>314</v>
      </c>
      <c r="H21" s="98" t="s">
        <v>731</v>
      </c>
      <c r="I21" s="98" t="s">
        <v>560</v>
      </c>
      <c r="J21" s="98" t="s">
        <v>732</v>
      </c>
      <c r="K21" s="98" t="s">
        <v>733</v>
      </c>
      <c r="L21" s="98" t="s">
        <v>734</v>
      </c>
      <c r="M21" s="98" t="s">
        <v>735</v>
      </c>
      <c r="N21" s="111"/>
    </row>
    <row r="22" spans="1:14" s="83" customFormat="1" x14ac:dyDescent="0.25">
      <c r="A22" s="108" t="s">
        <v>137</v>
      </c>
      <c r="B22" s="109" t="s">
        <v>26</v>
      </c>
      <c r="C22" s="98" t="s">
        <v>736</v>
      </c>
      <c r="D22" s="98" t="s">
        <v>737</v>
      </c>
      <c r="E22" s="98" t="s">
        <v>738</v>
      </c>
      <c r="F22" s="98" t="s">
        <v>739</v>
      </c>
      <c r="G22" s="98" t="s">
        <v>740</v>
      </c>
      <c r="H22" s="98" t="s">
        <v>741</v>
      </c>
      <c r="I22" s="98" t="s">
        <v>560</v>
      </c>
      <c r="J22" s="98" t="s">
        <v>742</v>
      </c>
      <c r="K22" s="98" t="s">
        <v>743</v>
      </c>
      <c r="L22" s="98" t="s">
        <v>744</v>
      </c>
      <c r="M22" s="98" t="s">
        <v>745</v>
      </c>
      <c r="N22" s="111"/>
    </row>
    <row r="23" spans="1:14" s="83" customFormat="1" x14ac:dyDescent="0.25">
      <c r="A23" s="108" t="s">
        <v>138</v>
      </c>
      <c r="B23" s="109" t="s">
        <v>27</v>
      </c>
      <c r="C23" s="98" t="s">
        <v>746</v>
      </c>
      <c r="D23" s="98" t="s">
        <v>747</v>
      </c>
      <c r="E23" s="98" t="s">
        <v>748</v>
      </c>
      <c r="F23" s="98" t="s">
        <v>749</v>
      </c>
      <c r="G23" s="98" t="s">
        <v>750</v>
      </c>
      <c r="H23" s="98" t="s">
        <v>751</v>
      </c>
      <c r="I23" s="98" t="s">
        <v>560</v>
      </c>
      <c r="J23" s="98" t="s">
        <v>560</v>
      </c>
      <c r="K23" s="98" t="s">
        <v>752</v>
      </c>
      <c r="L23" s="98" t="s">
        <v>753</v>
      </c>
      <c r="M23" s="98" t="s">
        <v>653</v>
      </c>
      <c r="N23" s="111"/>
    </row>
    <row r="24" spans="1:14" s="83" customFormat="1" x14ac:dyDescent="0.25">
      <c r="A24" s="108" t="s">
        <v>139</v>
      </c>
      <c r="B24" s="109" t="s">
        <v>28</v>
      </c>
      <c r="C24" s="98" t="s">
        <v>754</v>
      </c>
      <c r="D24" s="98" t="s">
        <v>755</v>
      </c>
      <c r="E24" s="98" t="s">
        <v>756</v>
      </c>
      <c r="F24" s="98" t="s">
        <v>757</v>
      </c>
      <c r="G24" s="98" t="s">
        <v>758</v>
      </c>
      <c r="H24" s="98" t="s">
        <v>521</v>
      </c>
      <c r="I24" s="98" t="s">
        <v>560</v>
      </c>
      <c r="J24" s="98" t="s">
        <v>560</v>
      </c>
      <c r="K24" s="98" t="s">
        <v>759</v>
      </c>
      <c r="L24" s="98" t="s">
        <v>760</v>
      </c>
      <c r="M24" s="98" t="s">
        <v>653</v>
      </c>
      <c r="N24" s="111"/>
    </row>
    <row r="25" spans="1:14" s="83" customFormat="1" ht="39" x14ac:dyDescent="0.25">
      <c r="A25" s="108" t="s">
        <v>140</v>
      </c>
      <c r="B25" s="109" t="s">
        <v>29</v>
      </c>
      <c r="C25" s="98" t="s">
        <v>761</v>
      </c>
      <c r="D25" s="98" t="s">
        <v>762</v>
      </c>
      <c r="E25" s="98" t="s">
        <v>763</v>
      </c>
      <c r="F25" s="98" t="s">
        <v>764</v>
      </c>
      <c r="G25" s="98" t="s">
        <v>765</v>
      </c>
      <c r="H25" s="98" t="s">
        <v>766</v>
      </c>
      <c r="I25" s="98" t="s">
        <v>560</v>
      </c>
      <c r="J25" s="98" t="s">
        <v>560</v>
      </c>
      <c r="K25" s="98" t="s">
        <v>767</v>
      </c>
      <c r="L25" s="98" t="s">
        <v>768</v>
      </c>
      <c r="M25" s="98" t="s">
        <v>653</v>
      </c>
      <c r="N25" s="111"/>
    </row>
    <row r="26" spans="1:14" s="83" customFormat="1" x14ac:dyDescent="0.25">
      <c r="A26" s="108" t="s">
        <v>141</v>
      </c>
      <c r="B26" s="109" t="s">
        <v>30</v>
      </c>
      <c r="C26" s="98" t="s">
        <v>769</v>
      </c>
      <c r="D26" s="98" t="s">
        <v>277</v>
      </c>
      <c r="E26" s="98" t="s">
        <v>770</v>
      </c>
      <c r="F26" s="98" t="s">
        <v>771</v>
      </c>
      <c r="G26" s="98" t="s">
        <v>772</v>
      </c>
      <c r="H26" s="98" t="s">
        <v>773</v>
      </c>
      <c r="I26" s="98" t="s">
        <v>774</v>
      </c>
      <c r="J26" s="98" t="s">
        <v>560</v>
      </c>
      <c r="K26" s="98" t="s">
        <v>775</v>
      </c>
      <c r="L26" s="98" t="s">
        <v>390</v>
      </c>
      <c r="M26" s="98" t="s">
        <v>776</v>
      </c>
      <c r="N26" s="111"/>
    </row>
    <row r="27" spans="1:14" s="83" customFormat="1" x14ac:dyDescent="0.25">
      <c r="A27" s="108" t="s">
        <v>142</v>
      </c>
      <c r="B27" s="109" t="s">
        <v>31</v>
      </c>
      <c r="C27" s="98" t="s">
        <v>777</v>
      </c>
      <c r="D27" s="98" t="s">
        <v>778</v>
      </c>
      <c r="E27" s="98" t="s">
        <v>779</v>
      </c>
      <c r="F27" s="98" t="s">
        <v>780</v>
      </c>
      <c r="G27" s="98" t="s">
        <v>781</v>
      </c>
      <c r="H27" s="98" t="s">
        <v>674</v>
      </c>
      <c r="I27" s="98" t="s">
        <v>560</v>
      </c>
      <c r="J27" s="98" t="s">
        <v>675</v>
      </c>
      <c r="K27" s="98" t="s">
        <v>782</v>
      </c>
      <c r="L27" s="98" t="s">
        <v>783</v>
      </c>
      <c r="M27" s="98" t="s">
        <v>784</v>
      </c>
      <c r="N27" s="111"/>
    </row>
    <row r="28" spans="1:14" s="83" customFormat="1" x14ac:dyDescent="0.25">
      <c r="A28" s="108" t="s">
        <v>143</v>
      </c>
      <c r="B28" s="109" t="s">
        <v>32</v>
      </c>
      <c r="C28" s="98" t="s">
        <v>746</v>
      </c>
      <c r="D28" s="98" t="s">
        <v>785</v>
      </c>
      <c r="E28" s="98" t="s">
        <v>786</v>
      </c>
      <c r="F28" s="98" t="s">
        <v>787</v>
      </c>
      <c r="G28" s="98" t="s">
        <v>788</v>
      </c>
      <c r="H28" s="98" t="s">
        <v>789</v>
      </c>
      <c r="I28" s="98" t="s">
        <v>790</v>
      </c>
      <c r="J28" s="98" t="s">
        <v>791</v>
      </c>
      <c r="K28" s="98" t="s">
        <v>792</v>
      </c>
      <c r="L28" s="98" t="s">
        <v>793</v>
      </c>
      <c r="M28" s="98" t="s">
        <v>794</v>
      </c>
      <c r="N28" s="111"/>
    </row>
    <row r="29" spans="1:14" s="83" customFormat="1" x14ac:dyDescent="0.25">
      <c r="A29" s="108" t="s">
        <v>144</v>
      </c>
      <c r="B29" s="109" t="s">
        <v>33</v>
      </c>
      <c r="C29" s="98" t="s">
        <v>795</v>
      </c>
      <c r="D29" s="98" t="s">
        <v>524</v>
      </c>
      <c r="E29" s="98" t="s">
        <v>796</v>
      </c>
      <c r="F29" s="98" t="s">
        <v>797</v>
      </c>
      <c r="G29" s="98" t="s">
        <v>750</v>
      </c>
      <c r="H29" s="98" t="s">
        <v>798</v>
      </c>
      <c r="I29" s="98" t="s">
        <v>560</v>
      </c>
      <c r="J29" s="98" t="s">
        <v>560</v>
      </c>
      <c r="K29" s="98" t="s">
        <v>799</v>
      </c>
      <c r="L29" s="98" t="s">
        <v>800</v>
      </c>
      <c r="M29" s="98" t="s">
        <v>653</v>
      </c>
      <c r="N29" s="111"/>
    </row>
    <row r="30" spans="1:14" s="83" customFormat="1" x14ac:dyDescent="0.25">
      <c r="A30" s="108" t="s">
        <v>145</v>
      </c>
      <c r="B30" s="109" t="s">
        <v>34</v>
      </c>
      <c r="C30" s="98" t="s">
        <v>801</v>
      </c>
      <c r="D30" s="98" t="s">
        <v>278</v>
      </c>
      <c r="E30" s="98" t="s">
        <v>802</v>
      </c>
      <c r="F30" s="98" t="s">
        <v>803</v>
      </c>
      <c r="G30" s="98" t="s">
        <v>758</v>
      </c>
      <c r="H30" s="98" t="s">
        <v>722</v>
      </c>
      <c r="I30" s="98" t="s">
        <v>560</v>
      </c>
      <c r="J30" s="98" t="s">
        <v>560</v>
      </c>
      <c r="K30" s="98" t="s">
        <v>804</v>
      </c>
      <c r="L30" s="98" t="s">
        <v>805</v>
      </c>
      <c r="M30" s="98" t="s">
        <v>653</v>
      </c>
      <c r="N30" s="111"/>
    </row>
    <row r="31" spans="1:14" s="83" customFormat="1" x14ac:dyDescent="0.25">
      <c r="A31" s="108" t="s">
        <v>146</v>
      </c>
      <c r="B31" s="109" t="s">
        <v>35</v>
      </c>
      <c r="C31" s="98" t="s">
        <v>806</v>
      </c>
      <c r="D31" s="98" t="s">
        <v>530</v>
      </c>
      <c r="E31" s="98" t="s">
        <v>807</v>
      </c>
      <c r="F31" s="98" t="s">
        <v>808</v>
      </c>
      <c r="G31" s="98" t="s">
        <v>809</v>
      </c>
      <c r="H31" s="98" t="s">
        <v>810</v>
      </c>
      <c r="I31" s="98" t="s">
        <v>811</v>
      </c>
      <c r="J31" s="98" t="s">
        <v>560</v>
      </c>
      <c r="K31" s="98" t="s">
        <v>812</v>
      </c>
      <c r="L31" s="98" t="s">
        <v>813</v>
      </c>
      <c r="M31" s="98" t="s">
        <v>814</v>
      </c>
      <c r="N31" s="111"/>
    </row>
    <row r="32" spans="1:14" s="83" customFormat="1" x14ac:dyDescent="0.25">
      <c r="A32" s="108" t="s">
        <v>147</v>
      </c>
      <c r="B32" s="109" t="s">
        <v>36</v>
      </c>
      <c r="C32" s="98" t="s">
        <v>815</v>
      </c>
      <c r="D32" s="98" t="s">
        <v>737</v>
      </c>
      <c r="E32" s="98" t="s">
        <v>816</v>
      </c>
      <c r="F32" s="98" t="s">
        <v>817</v>
      </c>
      <c r="G32" s="98" t="s">
        <v>818</v>
      </c>
      <c r="H32" s="98" t="s">
        <v>819</v>
      </c>
      <c r="I32" s="98" t="s">
        <v>560</v>
      </c>
      <c r="J32" s="98" t="s">
        <v>560</v>
      </c>
      <c r="K32" s="98" t="s">
        <v>820</v>
      </c>
      <c r="L32" s="98" t="s">
        <v>821</v>
      </c>
      <c r="M32" s="98" t="s">
        <v>653</v>
      </c>
      <c r="N32" s="111"/>
    </row>
    <row r="33" spans="1:14" s="83" customFormat="1" x14ac:dyDescent="0.25">
      <c r="A33" s="108" t="s">
        <v>148</v>
      </c>
      <c r="B33" s="109" t="s">
        <v>37</v>
      </c>
      <c r="C33" s="98" t="s">
        <v>822</v>
      </c>
      <c r="D33" s="98" t="s">
        <v>549</v>
      </c>
      <c r="E33" s="98" t="s">
        <v>823</v>
      </c>
      <c r="F33" s="98" t="s">
        <v>824</v>
      </c>
      <c r="G33" s="98" t="s">
        <v>825</v>
      </c>
      <c r="H33" s="98" t="s">
        <v>826</v>
      </c>
      <c r="I33" s="98" t="s">
        <v>827</v>
      </c>
      <c r="J33" s="98" t="s">
        <v>560</v>
      </c>
      <c r="K33" s="98" t="s">
        <v>828</v>
      </c>
      <c r="L33" s="98" t="s">
        <v>829</v>
      </c>
      <c r="M33" s="98" t="s">
        <v>830</v>
      </c>
      <c r="N33" s="111"/>
    </row>
    <row r="34" spans="1:14" s="83" customFormat="1" x14ac:dyDescent="0.25">
      <c r="A34" s="108" t="s">
        <v>149</v>
      </c>
      <c r="B34" s="109" t="s">
        <v>38</v>
      </c>
      <c r="C34" s="98" t="s">
        <v>831</v>
      </c>
      <c r="D34" s="98" t="s">
        <v>664</v>
      </c>
      <c r="E34" s="98" t="s">
        <v>832</v>
      </c>
      <c r="F34" s="98" t="s">
        <v>833</v>
      </c>
      <c r="G34" s="98" t="s">
        <v>834</v>
      </c>
      <c r="H34" s="98" t="s">
        <v>835</v>
      </c>
      <c r="I34" s="98" t="s">
        <v>836</v>
      </c>
      <c r="J34" s="98" t="s">
        <v>560</v>
      </c>
      <c r="K34" s="98" t="s">
        <v>837</v>
      </c>
      <c r="L34" s="98" t="s">
        <v>838</v>
      </c>
      <c r="M34" s="98" t="s">
        <v>839</v>
      </c>
      <c r="N34" s="111"/>
    </row>
    <row r="35" spans="1:14" s="83" customFormat="1" x14ac:dyDescent="0.25">
      <c r="A35" s="108" t="s">
        <v>150</v>
      </c>
      <c r="B35" s="109" t="s">
        <v>39</v>
      </c>
      <c r="C35" s="98" t="s">
        <v>840</v>
      </c>
      <c r="D35" s="98" t="s">
        <v>841</v>
      </c>
      <c r="E35" s="98" t="s">
        <v>842</v>
      </c>
      <c r="F35" s="98" t="s">
        <v>843</v>
      </c>
      <c r="G35" s="98" t="s">
        <v>844</v>
      </c>
      <c r="H35" s="98" t="s">
        <v>845</v>
      </c>
      <c r="I35" s="98" t="s">
        <v>560</v>
      </c>
      <c r="J35" s="98" t="s">
        <v>846</v>
      </c>
      <c r="K35" s="98" t="s">
        <v>847</v>
      </c>
      <c r="L35" s="98" t="s">
        <v>848</v>
      </c>
      <c r="M35" s="98" t="s">
        <v>849</v>
      </c>
      <c r="N35" s="111"/>
    </row>
    <row r="36" spans="1:14" s="83" customFormat="1" x14ac:dyDescent="0.25">
      <c r="A36" s="108" t="s">
        <v>151</v>
      </c>
      <c r="B36" s="109" t="s">
        <v>40</v>
      </c>
      <c r="C36" s="98" t="s">
        <v>850</v>
      </c>
      <c r="D36" s="98" t="s">
        <v>851</v>
      </c>
      <c r="E36" s="98" t="s">
        <v>852</v>
      </c>
      <c r="F36" s="98" t="s">
        <v>853</v>
      </c>
      <c r="G36" s="98" t="s">
        <v>810</v>
      </c>
      <c r="H36" s="98" t="s">
        <v>854</v>
      </c>
      <c r="I36" s="98" t="s">
        <v>855</v>
      </c>
      <c r="J36" s="98" t="s">
        <v>856</v>
      </c>
      <c r="K36" s="98" t="s">
        <v>857</v>
      </c>
      <c r="L36" s="98" t="s">
        <v>858</v>
      </c>
      <c r="M36" s="98" t="s">
        <v>859</v>
      </c>
      <c r="N36" s="111"/>
    </row>
    <row r="37" spans="1:14" s="83" customFormat="1" x14ac:dyDescent="0.25">
      <c r="A37" s="108" t="s">
        <v>152</v>
      </c>
      <c r="B37" s="109" t="s">
        <v>41</v>
      </c>
      <c r="C37" s="98" t="s">
        <v>860</v>
      </c>
      <c r="D37" s="98" t="s">
        <v>861</v>
      </c>
      <c r="E37" s="98" t="s">
        <v>862</v>
      </c>
      <c r="F37" s="98" t="s">
        <v>863</v>
      </c>
      <c r="G37" s="98" t="s">
        <v>700</v>
      </c>
      <c r="H37" s="98" t="s">
        <v>818</v>
      </c>
      <c r="I37" s="98" t="s">
        <v>864</v>
      </c>
      <c r="J37" s="98" t="s">
        <v>560</v>
      </c>
      <c r="K37" s="98" t="s">
        <v>865</v>
      </c>
      <c r="L37" s="98" t="s">
        <v>866</v>
      </c>
      <c r="M37" s="98" t="s">
        <v>867</v>
      </c>
      <c r="N37" s="111"/>
    </row>
    <row r="38" spans="1:14" s="83" customFormat="1" x14ac:dyDescent="0.25">
      <c r="A38" s="108" t="s">
        <v>153</v>
      </c>
      <c r="B38" s="109" t="s">
        <v>42</v>
      </c>
      <c r="C38" s="98" t="s">
        <v>868</v>
      </c>
      <c r="D38" s="98" t="s">
        <v>869</v>
      </c>
      <c r="E38" s="98" t="s">
        <v>870</v>
      </c>
      <c r="F38" s="98" t="s">
        <v>871</v>
      </c>
      <c r="G38" s="98" t="s">
        <v>826</v>
      </c>
      <c r="H38" s="98" t="s">
        <v>872</v>
      </c>
      <c r="I38" s="98" t="s">
        <v>873</v>
      </c>
      <c r="J38" s="98" t="s">
        <v>560</v>
      </c>
      <c r="K38" s="98" t="s">
        <v>874</v>
      </c>
      <c r="L38" s="98" t="s">
        <v>875</v>
      </c>
      <c r="M38" s="98" t="s">
        <v>876</v>
      </c>
      <c r="N38" s="111"/>
    </row>
    <row r="39" spans="1:14" s="83" customFormat="1" x14ac:dyDescent="0.25">
      <c r="A39" s="108" t="s">
        <v>154</v>
      </c>
      <c r="B39" s="109" t="s">
        <v>43</v>
      </c>
      <c r="C39" s="98" t="s">
        <v>877</v>
      </c>
      <c r="D39" s="98" t="s">
        <v>353</v>
      </c>
      <c r="E39" s="98" t="s">
        <v>878</v>
      </c>
      <c r="F39" s="98" t="s">
        <v>879</v>
      </c>
      <c r="G39" s="98" t="s">
        <v>722</v>
      </c>
      <c r="H39" s="98" t="s">
        <v>788</v>
      </c>
      <c r="I39" s="98" t="s">
        <v>560</v>
      </c>
      <c r="J39" s="98" t="s">
        <v>880</v>
      </c>
      <c r="K39" s="98" t="s">
        <v>881</v>
      </c>
      <c r="L39" s="98" t="s">
        <v>882</v>
      </c>
      <c r="M39" s="98" t="s">
        <v>784</v>
      </c>
      <c r="N39" s="111"/>
    </row>
    <row r="40" spans="1:14" s="83" customFormat="1" x14ac:dyDescent="0.25">
      <c r="A40" s="108" t="s">
        <v>155</v>
      </c>
      <c r="B40" s="109" t="s">
        <v>44</v>
      </c>
      <c r="C40" s="98" t="s">
        <v>795</v>
      </c>
      <c r="D40" s="98" t="s">
        <v>883</v>
      </c>
      <c r="E40" s="98" t="s">
        <v>884</v>
      </c>
      <c r="F40" s="98" t="s">
        <v>885</v>
      </c>
      <c r="G40" s="98" t="s">
        <v>886</v>
      </c>
      <c r="H40" s="98" t="s">
        <v>887</v>
      </c>
      <c r="I40" s="98" t="s">
        <v>888</v>
      </c>
      <c r="J40" s="98" t="s">
        <v>560</v>
      </c>
      <c r="K40" s="98" t="s">
        <v>889</v>
      </c>
      <c r="L40" s="98" t="s">
        <v>890</v>
      </c>
      <c r="M40" s="98" t="s">
        <v>891</v>
      </c>
      <c r="N40" s="111"/>
    </row>
    <row r="41" spans="1:14" s="83" customFormat="1" x14ac:dyDescent="0.25">
      <c r="A41" s="108" t="s">
        <v>156</v>
      </c>
      <c r="B41" s="109" t="s">
        <v>45</v>
      </c>
      <c r="C41" s="98" t="s">
        <v>892</v>
      </c>
      <c r="D41" s="98" t="s">
        <v>893</v>
      </c>
      <c r="E41" s="98" t="s">
        <v>894</v>
      </c>
      <c r="F41" s="98" t="s">
        <v>895</v>
      </c>
      <c r="G41" s="98" t="s">
        <v>700</v>
      </c>
      <c r="H41" s="98" t="s">
        <v>644</v>
      </c>
      <c r="I41" s="98" t="s">
        <v>864</v>
      </c>
      <c r="J41" s="98" t="s">
        <v>560</v>
      </c>
      <c r="K41" s="98" t="s">
        <v>896</v>
      </c>
      <c r="L41" s="98" t="s">
        <v>897</v>
      </c>
      <c r="M41" s="98" t="s">
        <v>898</v>
      </c>
      <c r="N41" s="111"/>
    </row>
    <row r="42" spans="1:14" s="83" customFormat="1" x14ac:dyDescent="0.25">
      <c r="A42" s="108" t="s">
        <v>157</v>
      </c>
      <c r="B42" s="109" t="s">
        <v>46</v>
      </c>
      <c r="C42" s="98" t="s">
        <v>680</v>
      </c>
      <c r="D42" s="98" t="s">
        <v>899</v>
      </c>
      <c r="E42" s="98" t="s">
        <v>900</v>
      </c>
      <c r="F42" s="98" t="s">
        <v>901</v>
      </c>
      <c r="G42" s="98" t="s">
        <v>700</v>
      </c>
      <c r="H42" s="98" t="s">
        <v>835</v>
      </c>
      <c r="I42" s="98" t="s">
        <v>864</v>
      </c>
      <c r="J42" s="98" t="s">
        <v>560</v>
      </c>
      <c r="K42" s="98" t="s">
        <v>902</v>
      </c>
      <c r="L42" s="98" t="s">
        <v>903</v>
      </c>
      <c r="M42" s="98" t="s">
        <v>867</v>
      </c>
      <c r="N42" s="111"/>
    </row>
    <row r="43" spans="1:14" s="83" customFormat="1" x14ac:dyDescent="0.25">
      <c r="A43" s="108" t="s">
        <v>158</v>
      </c>
      <c r="B43" s="109" t="s">
        <v>47</v>
      </c>
      <c r="C43" s="98" t="s">
        <v>904</v>
      </c>
      <c r="D43" s="98" t="s">
        <v>747</v>
      </c>
      <c r="E43" s="98" t="s">
        <v>905</v>
      </c>
      <c r="F43" s="98" t="s">
        <v>906</v>
      </c>
      <c r="G43" s="98" t="s">
        <v>789</v>
      </c>
      <c r="H43" s="98" t="s">
        <v>907</v>
      </c>
      <c r="I43" s="98" t="s">
        <v>908</v>
      </c>
      <c r="J43" s="98" t="s">
        <v>560</v>
      </c>
      <c r="K43" s="98" t="s">
        <v>909</v>
      </c>
      <c r="L43" s="98" t="s">
        <v>910</v>
      </c>
      <c r="M43" s="98" t="s">
        <v>911</v>
      </c>
      <c r="N43" s="111"/>
    </row>
    <row r="44" spans="1:14" s="83" customFormat="1" x14ac:dyDescent="0.25">
      <c r="A44" s="108" t="s">
        <v>159</v>
      </c>
      <c r="B44" s="109" t="s">
        <v>48</v>
      </c>
      <c r="C44" s="98" t="s">
        <v>912</v>
      </c>
      <c r="D44" s="98" t="s">
        <v>913</v>
      </c>
      <c r="E44" s="98" t="s">
        <v>914</v>
      </c>
      <c r="F44" s="98" t="s">
        <v>915</v>
      </c>
      <c r="G44" s="98" t="s">
        <v>819</v>
      </c>
      <c r="H44" s="98" t="s">
        <v>766</v>
      </c>
      <c r="I44" s="98" t="s">
        <v>560</v>
      </c>
      <c r="J44" s="98" t="s">
        <v>560</v>
      </c>
      <c r="K44" s="98" t="s">
        <v>767</v>
      </c>
      <c r="L44" s="98" t="s">
        <v>768</v>
      </c>
      <c r="M44" s="98" t="s">
        <v>653</v>
      </c>
      <c r="N44" s="111"/>
    </row>
    <row r="45" spans="1:14" s="83" customFormat="1" x14ac:dyDescent="0.25">
      <c r="A45" s="108" t="s">
        <v>160</v>
      </c>
      <c r="B45" s="109" t="s">
        <v>49</v>
      </c>
      <c r="C45" s="98" t="s">
        <v>746</v>
      </c>
      <c r="D45" s="98" t="s">
        <v>916</v>
      </c>
      <c r="E45" s="98" t="s">
        <v>917</v>
      </c>
      <c r="F45" s="98" t="s">
        <v>918</v>
      </c>
      <c r="G45" s="98" t="s">
        <v>835</v>
      </c>
      <c r="H45" s="98" t="s">
        <v>844</v>
      </c>
      <c r="I45" s="98" t="s">
        <v>560</v>
      </c>
      <c r="J45" s="98" t="s">
        <v>560</v>
      </c>
      <c r="K45" s="98" t="s">
        <v>919</v>
      </c>
      <c r="L45" s="98" t="s">
        <v>920</v>
      </c>
      <c r="M45" s="98" t="s">
        <v>653</v>
      </c>
      <c r="N45" s="111"/>
    </row>
    <row r="46" spans="1:14" s="83" customFormat="1" x14ac:dyDescent="0.25">
      <c r="A46" s="108" t="s">
        <v>161</v>
      </c>
      <c r="B46" s="109" t="s">
        <v>50</v>
      </c>
      <c r="C46" s="98" t="s">
        <v>921</v>
      </c>
      <c r="D46" s="98" t="s">
        <v>922</v>
      </c>
      <c r="E46" s="98" t="s">
        <v>923</v>
      </c>
      <c r="F46" s="98" t="s">
        <v>924</v>
      </c>
      <c r="G46" s="98" t="s">
        <v>925</v>
      </c>
      <c r="H46" s="98" t="s">
        <v>810</v>
      </c>
      <c r="I46" s="98" t="s">
        <v>926</v>
      </c>
      <c r="J46" s="98" t="s">
        <v>560</v>
      </c>
      <c r="K46" s="98" t="s">
        <v>927</v>
      </c>
      <c r="L46" s="98" t="s">
        <v>838</v>
      </c>
      <c r="M46" s="98" t="s">
        <v>928</v>
      </c>
      <c r="N46" s="111"/>
    </row>
    <row r="47" spans="1:14" s="83" customFormat="1" x14ac:dyDescent="0.25">
      <c r="A47" s="108" t="s">
        <v>162</v>
      </c>
      <c r="B47" s="109" t="s">
        <v>51</v>
      </c>
      <c r="C47" s="98" t="s">
        <v>929</v>
      </c>
      <c r="D47" s="98" t="s">
        <v>546</v>
      </c>
      <c r="E47" s="98" t="s">
        <v>930</v>
      </c>
      <c r="F47" s="98" t="s">
        <v>931</v>
      </c>
      <c r="G47" s="98" t="s">
        <v>932</v>
      </c>
      <c r="H47" s="98" t="s">
        <v>766</v>
      </c>
      <c r="I47" s="98" t="s">
        <v>314</v>
      </c>
      <c r="J47" s="98" t="s">
        <v>560</v>
      </c>
      <c r="K47" s="98" t="s">
        <v>314</v>
      </c>
      <c r="L47" s="98" t="s">
        <v>702</v>
      </c>
      <c r="M47" s="98" t="s">
        <v>933</v>
      </c>
      <c r="N47" s="111"/>
    </row>
    <row r="48" spans="1:14" s="83" customFormat="1" x14ac:dyDescent="0.25">
      <c r="A48" s="108" t="s">
        <v>163</v>
      </c>
      <c r="B48" s="109" t="s">
        <v>52</v>
      </c>
      <c r="C48" s="98" t="s">
        <v>934</v>
      </c>
      <c r="D48" s="98" t="s">
        <v>899</v>
      </c>
      <c r="E48" s="98" t="s">
        <v>935</v>
      </c>
      <c r="F48" s="98" t="s">
        <v>936</v>
      </c>
      <c r="G48" s="98" t="s">
        <v>772</v>
      </c>
      <c r="H48" s="98" t="s">
        <v>937</v>
      </c>
      <c r="I48" s="98" t="s">
        <v>774</v>
      </c>
      <c r="J48" s="98" t="s">
        <v>938</v>
      </c>
      <c r="K48" s="98" t="s">
        <v>939</v>
      </c>
      <c r="L48" s="98" t="s">
        <v>940</v>
      </c>
      <c r="M48" s="98" t="s">
        <v>941</v>
      </c>
      <c r="N48" s="111"/>
    </row>
    <row r="49" spans="1:14" s="83" customFormat="1" x14ac:dyDescent="0.25">
      <c r="A49" s="108" t="s">
        <v>164</v>
      </c>
      <c r="B49" s="109" t="s">
        <v>53</v>
      </c>
      <c r="C49" s="98" t="s">
        <v>942</v>
      </c>
      <c r="D49" s="98" t="s">
        <v>704</v>
      </c>
      <c r="E49" s="98" t="s">
        <v>943</v>
      </c>
      <c r="F49" s="98" t="s">
        <v>944</v>
      </c>
      <c r="G49" s="98" t="s">
        <v>945</v>
      </c>
      <c r="H49" s="98" t="s">
        <v>819</v>
      </c>
      <c r="I49" s="98" t="s">
        <v>946</v>
      </c>
      <c r="J49" s="98" t="s">
        <v>560</v>
      </c>
      <c r="K49" s="98" t="s">
        <v>947</v>
      </c>
      <c r="L49" s="98" t="s">
        <v>948</v>
      </c>
      <c r="M49" s="98" t="s">
        <v>949</v>
      </c>
      <c r="N49" s="111"/>
    </row>
    <row r="50" spans="1:14" s="83" customFormat="1" x14ac:dyDescent="0.25">
      <c r="A50" s="108" t="s">
        <v>165</v>
      </c>
      <c r="B50" s="109" t="s">
        <v>54</v>
      </c>
      <c r="C50" s="98" t="s">
        <v>950</v>
      </c>
      <c r="D50" s="98" t="s">
        <v>328</v>
      </c>
      <c r="E50" s="98" t="s">
        <v>951</v>
      </c>
      <c r="F50" s="98" t="s">
        <v>952</v>
      </c>
      <c r="G50" s="98" t="s">
        <v>953</v>
      </c>
      <c r="H50" s="98" t="s">
        <v>954</v>
      </c>
      <c r="I50" s="98" t="s">
        <v>560</v>
      </c>
      <c r="J50" s="98" t="s">
        <v>560</v>
      </c>
      <c r="K50" s="98" t="s">
        <v>782</v>
      </c>
      <c r="L50" s="98" t="s">
        <v>955</v>
      </c>
      <c r="M50" s="98" t="s">
        <v>653</v>
      </c>
      <c r="N50" s="111"/>
    </row>
    <row r="51" spans="1:14" s="83" customFormat="1" x14ac:dyDescent="0.25">
      <c r="A51" s="108" t="s">
        <v>166</v>
      </c>
      <c r="B51" s="109" t="s">
        <v>55</v>
      </c>
      <c r="C51" s="98" t="s">
        <v>956</v>
      </c>
      <c r="D51" s="98" t="s">
        <v>568</v>
      </c>
      <c r="E51" s="98" t="s">
        <v>957</v>
      </c>
      <c r="F51" s="98" t="s">
        <v>958</v>
      </c>
      <c r="G51" s="98" t="s">
        <v>959</v>
      </c>
      <c r="H51" s="98" t="s">
        <v>960</v>
      </c>
      <c r="I51" s="98" t="s">
        <v>560</v>
      </c>
      <c r="J51" s="98" t="s">
        <v>560</v>
      </c>
      <c r="K51" s="98" t="s">
        <v>961</v>
      </c>
      <c r="L51" s="98" t="s">
        <v>962</v>
      </c>
      <c r="M51" s="98" t="s">
        <v>653</v>
      </c>
      <c r="N51" s="111"/>
    </row>
    <row r="52" spans="1:14" s="83" customFormat="1" x14ac:dyDescent="0.25">
      <c r="A52" s="108" t="s">
        <v>167</v>
      </c>
      <c r="B52" s="109" t="s">
        <v>56</v>
      </c>
      <c r="C52" s="98" t="s">
        <v>963</v>
      </c>
      <c r="D52" s="98" t="s">
        <v>964</v>
      </c>
      <c r="E52" s="98" t="s">
        <v>965</v>
      </c>
      <c r="F52" s="98" t="s">
        <v>966</v>
      </c>
      <c r="G52" s="98" t="s">
        <v>766</v>
      </c>
      <c r="H52" s="98" t="s">
        <v>788</v>
      </c>
      <c r="I52" s="98" t="s">
        <v>967</v>
      </c>
      <c r="J52" s="98" t="s">
        <v>880</v>
      </c>
      <c r="K52" s="98" t="s">
        <v>968</v>
      </c>
      <c r="L52" s="98" t="s">
        <v>969</v>
      </c>
      <c r="M52" s="98" t="s">
        <v>970</v>
      </c>
      <c r="N52" s="111"/>
    </row>
    <row r="53" spans="1:14" s="83" customFormat="1" x14ac:dyDescent="0.25">
      <c r="A53" s="108" t="s">
        <v>168</v>
      </c>
      <c r="B53" s="109" t="s">
        <v>57</v>
      </c>
      <c r="C53" s="98" t="s">
        <v>971</v>
      </c>
      <c r="D53" s="98" t="s">
        <v>972</v>
      </c>
      <c r="E53" s="98" t="s">
        <v>973</v>
      </c>
      <c r="F53" s="98" t="s">
        <v>974</v>
      </c>
      <c r="G53" s="98" t="s">
        <v>975</v>
      </c>
      <c r="H53" s="98" t="s">
        <v>976</v>
      </c>
      <c r="I53" s="98" t="s">
        <v>560</v>
      </c>
      <c r="J53" s="98" t="s">
        <v>560</v>
      </c>
      <c r="K53" s="98" t="s">
        <v>820</v>
      </c>
      <c r="L53" s="98" t="s">
        <v>821</v>
      </c>
      <c r="M53" s="98" t="s">
        <v>653</v>
      </c>
      <c r="N53" s="111"/>
    </row>
    <row r="54" spans="1:14" s="83" customFormat="1" x14ac:dyDescent="0.25">
      <c r="A54" s="108" t="s">
        <v>169</v>
      </c>
      <c r="B54" s="109" t="s">
        <v>58</v>
      </c>
      <c r="C54" s="98" t="s">
        <v>977</v>
      </c>
      <c r="D54" s="98" t="s">
        <v>978</v>
      </c>
      <c r="E54" s="98" t="s">
        <v>979</v>
      </c>
      <c r="F54" s="98" t="s">
        <v>980</v>
      </c>
      <c r="G54" s="98" t="s">
        <v>766</v>
      </c>
      <c r="H54" s="98" t="s">
        <v>981</v>
      </c>
      <c r="I54" s="98" t="s">
        <v>967</v>
      </c>
      <c r="J54" s="98" t="s">
        <v>560</v>
      </c>
      <c r="K54" s="98" t="s">
        <v>982</v>
      </c>
      <c r="L54" s="98" t="s">
        <v>983</v>
      </c>
      <c r="M54" s="98" t="s">
        <v>984</v>
      </c>
      <c r="N54" s="111"/>
    </row>
    <row r="55" spans="1:14" s="83" customFormat="1" x14ac:dyDescent="0.25">
      <c r="A55" s="108" t="s">
        <v>170</v>
      </c>
      <c r="B55" s="109" t="s">
        <v>59</v>
      </c>
      <c r="C55" s="98" t="s">
        <v>985</v>
      </c>
      <c r="D55" s="98" t="s">
        <v>986</v>
      </c>
      <c r="E55" s="98" t="s">
        <v>987</v>
      </c>
      <c r="F55" s="98" t="s">
        <v>988</v>
      </c>
      <c r="G55" s="98" t="s">
        <v>989</v>
      </c>
      <c r="H55" s="98" t="s">
        <v>990</v>
      </c>
      <c r="I55" s="98" t="s">
        <v>560</v>
      </c>
      <c r="J55" s="98" t="s">
        <v>991</v>
      </c>
      <c r="K55" s="98" t="s">
        <v>686</v>
      </c>
      <c r="L55" s="98" t="s">
        <v>992</v>
      </c>
      <c r="M55" s="98" t="s">
        <v>993</v>
      </c>
      <c r="N55" s="111"/>
    </row>
    <row r="56" spans="1:14" s="83" customFormat="1" x14ac:dyDescent="0.25">
      <c r="A56" s="108" t="s">
        <v>171</v>
      </c>
      <c r="B56" s="109" t="s">
        <v>60</v>
      </c>
      <c r="C56" s="98" t="s">
        <v>994</v>
      </c>
      <c r="D56" s="98" t="s">
        <v>778</v>
      </c>
      <c r="E56" s="98" t="s">
        <v>995</v>
      </c>
      <c r="F56" s="98" t="s">
        <v>996</v>
      </c>
      <c r="G56" s="98" t="s">
        <v>740</v>
      </c>
      <c r="H56" s="98" t="s">
        <v>997</v>
      </c>
      <c r="I56" s="98" t="s">
        <v>560</v>
      </c>
      <c r="J56" s="98" t="s">
        <v>998</v>
      </c>
      <c r="K56" s="98" t="s">
        <v>743</v>
      </c>
      <c r="L56" s="98" t="s">
        <v>999</v>
      </c>
      <c r="M56" s="98" t="s">
        <v>1000</v>
      </c>
      <c r="N56" s="111"/>
    </row>
    <row r="57" spans="1:14" s="83" customFormat="1" x14ac:dyDescent="0.25">
      <c r="A57" s="108" t="s">
        <v>172</v>
      </c>
      <c r="B57" s="109" t="s">
        <v>61</v>
      </c>
      <c r="C57" s="98" t="s">
        <v>1001</v>
      </c>
      <c r="D57" s="98" t="s">
        <v>259</v>
      </c>
      <c r="E57" s="98" t="s">
        <v>1002</v>
      </c>
      <c r="F57" s="98" t="s">
        <v>1003</v>
      </c>
      <c r="G57" s="98" t="s">
        <v>788</v>
      </c>
      <c r="H57" s="98" t="s">
        <v>1004</v>
      </c>
      <c r="I57" s="98" t="s">
        <v>790</v>
      </c>
      <c r="J57" s="98" t="s">
        <v>1005</v>
      </c>
      <c r="K57" s="98" t="s">
        <v>1006</v>
      </c>
      <c r="L57" s="98" t="s">
        <v>1007</v>
      </c>
      <c r="M57" s="98" t="s">
        <v>1008</v>
      </c>
      <c r="N57" s="111"/>
    </row>
    <row r="58" spans="1:14" s="83" customFormat="1" x14ac:dyDescent="0.25">
      <c r="A58" s="108" t="s">
        <v>173</v>
      </c>
      <c r="B58" s="109" t="s">
        <v>62</v>
      </c>
      <c r="C58" s="98" t="s">
        <v>1009</v>
      </c>
      <c r="D58" s="98" t="s">
        <v>1010</v>
      </c>
      <c r="E58" s="98" t="s">
        <v>1011</v>
      </c>
      <c r="F58" s="98" t="s">
        <v>1012</v>
      </c>
      <c r="G58" s="98" t="s">
        <v>976</v>
      </c>
      <c r="H58" s="98" t="s">
        <v>750</v>
      </c>
      <c r="I58" s="98" t="s">
        <v>560</v>
      </c>
      <c r="J58" s="98" t="s">
        <v>560</v>
      </c>
      <c r="K58" s="98" t="s">
        <v>1013</v>
      </c>
      <c r="L58" s="98" t="s">
        <v>1014</v>
      </c>
      <c r="M58" s="98" t="s">
        <v>653</v>
      </c>
      <c r="N58" s="111"/>
    </row>
    <row r="59" spans="1:14" s="83" customFormat="1" ht="26.25" x14ac:dyDescent="0.25">
      <c r="A59" s="108" t="s">
        <v>174</v>
      </c>
      <c r="B59" s="109" t="s">
        <v>63</v>
      </c>
      <c r="C59" s="98" t="s">
        <v>573</v>
      </c>
      <c r="D59" s="98" t="s">
        <v>302</v>
      </c>
      <c r="E59" s="98" t="s">
        <v>1015</v>
      </c>
      <c r="F59" s="98" t="s">
        <v>1016</v>
      </c>
      <c r="G59" s="98" t="s">
        <v>1017</v>
      </c>
      <c r="H59" s="98" t="s">
        <v>1018</v>
      </c>
      <c r="I59" s="98" t="s">
        <v>560</v>
      </c>
      <c r="J59" s="98" t="s">
        <v>560</v>
      </c>
      <c r="K59" s="98" t="s">
        <v>1019</v>
      </c>
      <c r="L59" s="98" t="s">
        <v>1020</v>
      </c>
      <c r="M59" s="98" t="s">
        <v>653</v>
      </c>
      <c r="N59" s="111"/>
    </row>
    <row r="60" spans="1:14" s="83" customFormat="1" ht="26.25" x14ac:dyDescent="0.25">
      <c r="A60" s="108" t="s">
        <v>175</v>
      </c>
      <c r="B60" s="109" t="s">
        <v>64</v>
      </c>
      <c r="C60" s="98" t="s">
        <v>1001</v>
      </c>
      <c r="D60" s="98" t="s">
        <v>302</v>
      </c>
      <c r="E60" s="98" t="s">
        <v>1021</v>
      </c>
      <c r="F60" s="98" t="s">
        <v>1022</v>
      </c>
      <c r="G60" s="98" t="s">
        <v>887</v>
      </c>
      <c r="H60" s="98" t="s">
        <v>662</v>
      </c>
      <c r="I60" s="98" t="s">
        <v>560</v>
      </c>
      <c r="J60" s="98" t="s">
        <v>560</v>
      </c>
      <c r="K60" s="98" t="s">
        <v>1023</v>
      </c>
      <c r="L60" s="98" t="s">
        <v>1024</v>
      </c>
      <c r="M60" s="98" t="s">
        <v>653</v>
      </c>
      <c r="N60" s="111"/>
    </row>
    <row r="61" spans="1:14" s="83" customFormat="1" ht="26.25" x14ac:dyDescent="0.25">
      <c r="A61" s="108" t="s">
        <v>176</v>
      </c>
      <c r="B61" s="109" t="s">
        <v>65</v>
      </c>
      <c r="C61" s="98" t="s">
        <v>934</v>
      </c>
      <c r="D61" s="98" t="s">
        <v>313</v>
      </c>
      <c r="E61" s="98" t="s">
        <v>1025</v>
      </c>
      <c r="F61" s="98" t="s">
        <v>313</v>
      </c>
      <c r="G61" s="98" t="s">
        <v>1026</v>
      </c>
      <c r="H61" s="98" t="s">
        <v>314</v>
      </c>
      <c r="I61" s="98" t="s">
        <v>560</v>
      </c>
      <c r="J61" s="98" t="s">
        <v>560</v>
      </c>
      <c r="K61" s="98" t="s">
        <v>560</v>
      </c>
      <c r="L61" s="98" t="s">
        <v>314</v>
      </c>
      <c r="M61" s="98" t="s">
        <v>653</v>
      </c>
      <c r="N61" s="111"/>
    </row>
    <row r="62" spans="1:14" s="83" customFormat="1" ht="26.25" x14ac:dyDescent="0.25">
      <c r="A62" s="108" t="s">
        <v>177</v>
      </c>
      <c r="B62" s="109" t="s">
        <v>66</v>
      </c>
      <c r="C62" s="98" t="s">
        <v>259</v>
      </c>
      <c r="D62" s="98" t="s">
        <v>313</v>
      </c>
      <c r="E62" s="98" t="s">
        <v>1027</v>
      </c>
      <c r="F62" s="98" t="s">
        <v>313</v>
      </c>
      <c r="G62" s="98" t="s">
        <v>1028</v>
      </c>
      <c r="H62" s="98" t="s">
        <v>314</v>
      </c>
      <c r="I62" s="98" t="s">
        <v>560</v>
      </c>
      <c r="J62" s="98" t="s">
        <v>560</v>
      </c>
      <c r="K62" s="98" t="s">
        <v>560</v>
      </c>
      <c r="L62" s="98" t="s">
        <v>314</v>
      </c>
      <c r="M62" s="98" t="s">
        <v>653</v>
      </c>
      <c r="N62" s="111"/>
    </row>
    <row r="63" spans="1:14" s="83" customFormat="1" ht="39" x14ac:dyDescent="0.25">
      <c r="A63" s="108" t="s">
        <v>178</v>
      </c>
      <c r="B63" s="109" t="s">
        <v>67</v>
      </c>
      <c r="C63" s="98" t="s">
        <v>1029</v>
      </c>
      <c r="D63" s="98" t="s">
        <v>313</v>
      </c>
      <c r="E63" s="98" t="s">
        <v>1030</v>
      </c>
      <c r="F63" s="98" t="s">
        <v>313</v>
      </c>
      <c r="G63" s="98" t="s">
        <v>662</v>
      </c>
      <c r="H63" s="98" t="s">
        <v>314</v>
      </c>
      <c r="I63" s="98" t="s">
        <v>560</v>
      </c>
      <c r="J63" s="98" t="s">
        <v>560</v>
      </c>
      <c r="K63" s="98" t="s">
        <v>560</v>
      </c>
      <c r="L63" s="98" t="s">
        <v>314</v>
      </c>
      <c r="M63" s="98" t="s">
        <v>653</v>
      </c>
      <c r="N63" s="111"/>
    </row>
    <row r="64" spans="1:14" s="83" customFormat="1" ht="26.25" x14ac:dyDescent="0.25">
      <c r="A64" s="108" t="s">
        <v>179</v>
      </c>
      <c r="B64" s="109" t="s">
        <v>68</v>
      </c>
      <c r="C64" s="98" t="s">
        <v>368</v>
      </c>
      <c r="D64" s="98" t="s">
        <v>313</v>
      </c>
      <c r="E64" s="98" t="s">
        <v>1031</v>
      </c>
      <c r="F64" s="98" t="s">
        <v>313</v>
      </c>
      <c r="G64" s="98" t="s">
        <v>1032</v>
      </c>
      <c r="H64" s="98" t="s">
        <v>314</v>
      </c>
      <c r="I64" s="98" t="s">
        <v>560</v>
      </c>
      <c r="J64" s="98" t="s">
        <v>560</v>
      </c>
      <c r="K64" s="98" t="s">
        <v>560</v>
      </c>
      <c r="L64" s="98" t="s">
        <v>314</v>
      </c>
      <c r="M64" s="98" t="s">
        <v>653</v>
      </c>
      <c r="N64" s="111"/>
    </row>
    <row r="65" spans="1:14" s="83" customFormat="1" ht="26.25" x14ac:dyDescent="0.25">
      <c r="A65" s="108" t="s">
        <v>180</v>
      </c>
      <c r="B65" s="109" t="s">
        <v>69</v>
      </c>
      <c r="C65" s="98" t="s">
        <v>525</v>
      </c>
      <c r="D65" s="98" t="s">
        <v>313</v>
      </c>
      <c r="E65" s="98" t="s">
        <v>1033</v>
      </c>
      <c r="F65" s="98" t="s">
        <v>368</v>
      </c>
      <c r="G65" s="98" t="s">
        <v>1034</v>
      </c>
      <c r="H65" s="98" t="s">
        <v>314</v>
      </c>
      <c r="I65" s="98" t="s">
        <v>560</v>
      </c>
      <c r="J65" s="98" t="s">
        <v>560</v>
      </c>
      <c r="K65" s="98" t="s">
        <v>560</v>
      </c>
      <c r="L65" s="98" t="s">
        <v>314</v>
      </c>
      <c r="M65" s="98" t="s">
        <v>653</v>
      </c>
      <c r="N65" s="111"/>
    </row>
    <row r="66" spans="1:14" s="83" customFormat="1" ht="26.25" x14ac:dyDescent="0.25">
      <c r="A66" s="108" t="s">
        <v>181</v>
      </c>
      <c r="B66" s="109" t="s">
        <v>70</v>
      </c>
      <c r="C66" s="98" t="s">
        <v>1035</v>
      </c>
      <c r="D66" s="98" t="s">
        <v>313</v>
      </c>
      <c r="E66" s="98" t="s">
        <v>1036</v>
      </c>
      <c r="F66" s="98" t="s">
        <v>317</v>
      </c>
      <c r="G66" s="98" t="s">
        <v>684</v>
      </c>
      <c r="H66" s="98" t="s">
        <v>314</v>
      </c>
      <c r="I66" s="98" t="s">
        <v>1037</v>
      </c>
      <c r="J66" s="98" t="s">
        <v>560</v>
      </c>
      <c r="K66" s="98" t="s">
        <v>1038</v>
      </c>
      <c r="L66" s="98" t="s">
        <v>733</v>
      </c>
      <c r="M66" s="98" t="s">
        <v>941</v>
      </c>
      <c r="N66" s="111"/>
    </row>
    <row r="67" spans="1:14" s="83" customFormat="1" x14ac:dyDescent="0.25">
      <c r="A67" s="108" t="s">
        <v>182</v>
      </c>
      <c r="B67" s="109" t="s">
        <v>71</v>
      </c>
      <c r="C67" s="98" t="s">
        <v>313</v>
      </c>
      <c r="D67" s="98" t="s">
        <v>313</v>
      </c>
      <c r="E67" s="98" t="s">
        <v>1039</v>
      </c>
      <c r="F67" s="98" t="s">
        <v>580</v>
      </c>
      <c r="G67" s="98" t="s">
        <v>314</v>
      </c>
      <c r="H67" s="98" t="s">
        <v>314</v>
      </c>
      <c r="I67" s="98" t="s">
        <v>560</v>
      </c>
      <c r="J67" s="98" t="s">
        <v>560</v>
      </c>
      <c r="K67" s="98" t="s">
        <v>1040</v>
      </c>
      <c r="L67" s="98" t="s">
        <v>1041</v>
      </c>
      <c r="M67" s="98" t="s">
        <v>653</v>
      </c>
      <c r="N67" s="111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83"/>
  <sheetViews>
    <sheetView view="pageBreakPreview" zoomScale="90" zoomScaleNormal="100" zoomScaleSheetLayoutView="90" workbookViewId="0">
      <selection activeCell="A388" sqref="A388:AG388"/>
    </sheetView>
  </sheetViews>
  <sheetFormatPr defaultRowHeight="12" x14ac:dyDescent="0.2"/>
  <cols>
    <col min="1" max="1" width="7.5" style="198" customWidth="1"/>
    <col min="2" max="2" width="61.33203125" style="198" customWidth="1"/>
    <col min="3" max="3" width="12.6640625" style="198" customWidth="1"/>
    <col min="4" max="4" width="6.33203125" style="198" customWidth="1"/>
    <col min="5" max="5" width="12.6640625" style="198" customWidth="1"/>
    <col min="6" max="6" width="6.33203125" style="198" customWidth="1"/>
    <col min="7" max="7" width="12.6640625" style="198" customWidth="1"/>
    <col min="8" max="8" width="7.5" style="198" customWidth="1"/>
    <col min="9" max="9" width="12.6640625" style="198" customWidth="1"/>
    <col min="10" max="10" width="6.33203125" style="198" customWidth="1"/>
    <col min="11" max="11" width="14.5" style="198" customWidth="1"/>
    <col min="12" max="12" width="7.5" style="198" customWidth="1"/>
    <col min="13" max="13" width="11.5" style="198" customWidth="1"/>
    <col min="14" max="14" width="6.33203125" style="198" customWidth="1"/>
    <col min="15" max="15" width="12.6640625" style="198" customWidth="1"/>
    <col min="16" max="16" width="6.33203125" style="198" customWidth="1"/>
    <col min="17" max="17" width="12.6640625" style="198" customWidth="1"/>
    <col min="18" max="18" width="6.33203125" style="198" customWidth="1"/>
    <col min="19" max="19" width="12.6640625" style="198" customWidth="1"/>
    <col min="20" max="20" width="7.5" style="198" customWidth="1"/>
    <col min="21" max="21" width="12.6640625" style="198" customWidth="1"/>
    <col min="22" max="22" width="7.5" style="198" customWidth="1"/>
    <col min="23" max="23" width="11.5" style="198" customWidth="1"/>
    <col min="24" max="24" width="7.5" style="198" customWidth="1"/>
    <col min="25" max="25" width="12.6640625" style="198" customWidth="1"/>
    <col min="26" max="26" width="8.6640625" style="198" customWidth="1"/>
    <col min="27" max="27" width="11.5" style="198" customWidth="1"/>
    <col min="28" max="28" width="7.5" style="198" customWidth="1"/>
    <col min="29" max="29" width="12.6640625" style="198" customWidth="1"/>
    <col min="30" max="30" width="8.6640625" style="198" customWidth="1"/>
    <col min="31" max="31" width="12.6640625" style="198" customWidth="1"/>
    <col min="32" max="32" width="8.6640625" style="198" customWidth="1"/>
    <col min="33" max="33" width="14.5" style="198" customWidth="1"/>
    <col min="34" max="34" width="8.6640625" style="198" customWidth="1"/>
    <col min="35" max="256" width="10.6640625" customWidth="1"/>
    <col min="257" max="257" width="7.5" customWidth="1"/>
    <col min="258" max="258" width="61.33203125" customWidth="1"/>
    <col min="259" max="259" width="13.83203125" customWidth="1"/>
    <col min="260" max="262" width="10.5" customWidth="1"/>
    <col min="263" max="263" width="13.1640625" customWidth="1"/>
    <col min="264" max="266" width="10.5" customWidth="1"/>
    <col min="267" max="267" width="13.1640625" customWidth="1"/>
    <col min="268" max="268" width="10.5" customWidth="1"/>
    <col min="269" max="269" width="13.5" customWidth="1"/>
    <col min="270" max="272" width="10.5" customWidth="1"/>
    <col min="273" max="273" width="12.83203125" customWidth="1"/>
    <col min="274" max="274" width="10.5" customWidth="1"/>
    <col min="275" max="275" width="12.83203125" customWidth="1"/>
    <col min="276" max="276" width="10.5" customWidth="1"/>
    <col min="277" max="277" width="14.5" customWidth="1"/>
    <col min="278" max="278" width="10.5" customWidth="1"/>
    <col min="279" max="279" width="11.1640625" customWidth="1"/>
    <col min="280" max="280" width="10.5" customWidth="1"/>
    <col min="281" max="281" width="12.5" customWidth="1"/>
    <col min="282" max="282" width="10.5" customWidth="1"/>
    <col min="283" max="283" width="11.1640625" customWidth="1"/>
    <col min="284" max="284" width="10.5" customWidth="1"/>
    <col min="285" max="285" width="14" customWidth="1"/>
    <col min="286" max="286" width="10.5" customWidth="1"/>
    <col min="287" max="287" width="14.6640625" customWidth="1"/>
    <col min="288" max="288" width="10.5" customWidth="1"/>
    <col min="289" max="289" width="17" customWidth="1"/>
    <col min="290" max="290" width="10.5" customWidth="1"/>
    <col min="291" max="512" width="10.6640625" customWidth="1"/>
    <col min="513" max="513" width="7.5" customWidth="1"/>
    <col min="514" max="514" width="61.33203125" customWidth="1"/>
    <col min="515" max="515" width="13.83203125" customWidth="1"/>
    <col min="516" max="518" width="10.5" customWidth="1"/>
    <col min="519" max="519" width="13.1640625" customWidth="1"/>
    <col min="520" max="522" width="10.5" customWidth="1"/>
    <col min="523" max="523" width="13.1640625" customWidth="1"/>
    <col min="524" max="524" width="10.5" customWidth="1"/>
    <col min="525" max="525" width="13.5" customWidth="1"/>
    <col min="526" max="528" width="10.5" customWidth="1"/>
    <col min="529" max="529" width="12.83203125" customWidth="1"/>
    <col min="530" max="530" width="10.5" customWidth="1"/>
    <col min="531" max="531" width="12.83203125" customWidth="1"/>
    <col min="532" max="532" width="10.5" customWidth="1"/>
    <col min="533" max="533" width="14.5" customWidth="1"/>
    <col min="534" max="534" width="10.5" customWidth="1"/>
    <col min="535" max="535" width="11.1640625" customWidth="1"/>
    <col min="536" max="536" width="10.5" customWidth="1"/>
    <col min="537" max="537" width="12.5" customWidth="1"/>
    <col min="538" max="538" width="10.5" customWidth="1"/>
    <col min="539" max="539" width="11.1640625" customWidth="1"/>
    <col min="540" max="540" width="10.5" customWidth="1"/>
    <col min="541" max="541" width="14" customWidth="1"/>
    <col min="542" max="542" width="10.5" customWidth="1"/>
    <col min="543" max="543" width="14.6640625" customWidth="1"/>
    <col min="544" max="544" width="10.5" customWidth="1"/>
    <col min="545" max="545" width="17" customWidth="1"/>
    <col min="546" max="546" width="10.5" customWidth="1"/>
    <col min="547" max="768" width="10.6640625" customWidth="1"/>
    <col min="769" max="769" width="7.5" customWidth="1"/>
    <col min="770" max="770" width="61.33203125" customWidth="1"/>
    <col min="771" max="771" width="13.83203125" customWidth="1"/>
    <col min="772" max="774" width="10.5" customWidth="1"/>
    <col min="775" max="775" width="13.1640625" customWidth="1"/>
    <col min="776" max="778" width="10.5" customWidth="1"/>
    <col min="779" max="779" width="13.1640625" customWidth="1"/>
    <col min="780" max="780" width="10.5" customWidth="1"/>
    <col min="781" max="781" width="13.5" customWidth="1"/>
    <col min="782" max="784" width="10.5" customWidth="1"/>
    <col min="785" max="785" width="12.83203125" customWidth="1"/>
    <col min="786" max="786" width="10.5" customWidth="1"/>
    <col min="787" max="787" width="12.83203125" customWidth="1"/>
    <col min="788" max="788" width="10.5" customWidth="1"/>
    <col min="789" max="789" width="14.5" customWidth="1"/>
    <col min="790" max="790" width="10.5" customWidth="1"/>
    <col min="791" max="791" width="11.1640625" customWidth="1"/>
    <col min="792" max="792" width="10.5" customWidth="1"/>
    <col min="793" max="793" width="12.5" customWidth="1"/>
    <col min="794" max="794" width="10.5" customWidth="1"/>
    <col min="795" max="795" width="11.1640625" customWidth="1"/>
    <col min="796" max="796" width="10.5" customWidth="1"/>
    <col min="797" max="797" width="14" customWidth="1"/>
    <col min="798" max="798" width="10.5" customWidth="1"/>
    <col min="799" max="799" width="14.6640625" customWidth="1"/>
    <col min="800" max="800" width="10.5" customWidth="1"/>
    <col min="801" max="801" width="17" customWidth="1"/>
    <col min="802" max="802" width="10.5" customWidth="1"/>
    <col min="803" max="1024" width="10.6640625" customWidth="1"/>
    <col min="1025" max="1025" width="7.5" customWidth="1"/>
    <col min="1026" max="1026" width="61.33203125" customWidth="1"/>
    <col min="1027" max="1027" width="13.83203125" customWidth="1"/>
    <col min="1028" max="1030" width="10.5" customWidth="1"/>
    <col min="1031" max="1031" width="13.1640625" customWidth="1"/>
    <col min="1032" max="1034" width="10.5" customWidth="1"/>
    <col min="1035" max="1035" width="13.1640625" customWidth="1"/>
    <col min="1036" max="1036" width="10.5" customWidth="1"/>
    <col min="1037" max="1037" width="13.5" customWidth="1"/>
    <col min="1038" max="1040" width="10.5" customWidth="1"/>
    <col min="1041" max="1041" width="12.83203125" customWidth="1"/>
    <col min="1042" max="1042" width="10.5" customWidth="1"/>
    <col min="1043" max="1043" width="12.83203125" customWidth="1"/>
    <col min="1044" max="1044" width="10.5" customWidth="1"/>
    <col min="1045" max="1045" width="14.5" customWidth="1"/>
    <col min="1046" max="1046" width="10.5" customWidth="1"/>
    <col min="1047" max="1047" width="11.1640625" customWidth="1"/>
    <col min="1048" max="1048" width="10.5" customWidth="1"/>
    <col min="1049" max="1049" width="12.5" customWidth="1"/>
    <col min="1050" max="1050" width="10.5" customWidth="1"/>
    <col min="1051" max="1051" width="11.1640625" customWidth="1"/>
    <col min="1052" max="1052" width="10.5" customWidth="1"/>
    <col min="1053" max="1053" width="14" customWidth="1"/>
    <col min="1054" max="1054" width="10.5" customWidth="1"/>
    <col min="1055" max="1055" width="14.6640625" customWidth="1"/>
    <col min="1056" max="1056" width="10.5" customWidth="1"/>
    <col min="1057" max="1057" width="17" customWidth="1"/>
    <col min="1058" max="1058" width="10.5" customWidth="1"/>
    <col min="1059" max="1280" width="10.6640625" customWidth="1"/>
    <col min="1281" max="1281" width="7.5" customWidth="1"/>
    <col min="1282" max="1282" width="61.33203125" customWidth="1"/>
    <col min="1283" max="1283" width="13.83203125" customWidth="1"/>
    <col min="1284" max="1286" width="10.5" customWidth="1"/>
    <col min="1287" max="1287" width="13.1640625" customWidth="1"/>
    <col min="1288" max="1290" width="10.5" customWidth="1"/>
    <col min="1291" max="1291" width="13.1640625" customWidth="1"/>
    <col min="1292" max="1292" width="10.5" customWidth="1"/>
    <col min="1293" max="1293" width="13.5" customWidth="1"/>
    <col min="1294" max="1296" width="10.5" customWidth="1"/>
    <col min="1297" max="1297" width="12.83203125" customWidth="1"/>
    <col min="1298" max="1298" width="10.5" customWidth="1"/>
    <col min="1299" max="1299" width="12.83203125" customWidth="1"/>
    <col min="1300" max="1300" width="10.5" customWidth="1"/>
    <col min="1301" max="1301" width="14.5" customWidth="1"/>
    <col min="1302" max="1302" width="10.5" customWidth="1"/>
    <col min="1303" max="1303" width="11.1640625" customWidth="1"/>
    <col min="1304" max="1304" width="10.5" customWidth="1"/>
    <col min="1305" max="1305" width="12.5" customWidth="1"/>
    <col min="1306" max="1306" width="10.5" customWidth="1"/>
    <col min="1307" max="1307" width="11.1640625" customWidth="1"/>
    <col min="1308" max="1308" width="10.5" customWidth="1"/>
    <col min="1309" max="1309" width="14" customWidth="1"/>
    <col min="1310" max="1310" width="10.5" customWidth="1"/>
    <col min="1311" max="1311" width="14.6640625" customWidth="1"/>
    <col min="1312" max="1312" width="10.5" customWidth="1"/>
    <col min="1313" max="1313" width="17" customWidth="1"/>
    <col min="1314" max="1314" width="10.5" customWidth="1"/>
    <col min="1315" max="1536" width="10.6640625" customWidth="1"/>
    <col min="1537" max="1537" width="7.5" customWidth="1"/>
    <col min="1538" max="1538" width="61.33203125" customWidth="1"/>
    <col min="1539" max="1539" width="13.83203125" customWidth="1"/>
    <col min="1540" max="1542" width="10.5" customWidth="1"/>
    <col min="1543" max="1543" width="13.1640625" customWidth="1"/>
    <col min="1544" max="1546" width="10.5" customWidth="1"/>
    <col min="1547" max="1547" width="13.1640625" customWidth="1"/>
    <col min="1548" max="1548" width="10.5" customWidth="1"/>
    <col min="1549" max="1549" width="13.5" customWidth="1"/>
    <col min="1550" max="1552" width="10.5" customWidth="1"/>
    <col min="1553" max="1553" width="12.83203125" customWidth="1"/>
    <col min="1554" max="1554" width="10.5" customWidth="1"/>
    <col min="1555" max="1555" width="12.83203125" customWidth="1"/>
    <col min="1556" max="1556" width="10.5" customWidth="1"/>
    <col min="1557" max="1557" width="14.5" customWidth="1"/>
    <col min="1558" max="1558" width="10.5" customWidth="1"/>
    <col min="1559" max="1559" width="11.1640625" customWidth="1"/>
    <col min="1560" max="1560" width="10.5" customWidth="1"/>
    <col min="1561" max="1561" width="12.5" customWidth="1"/>
    <col min="1562" max="1562" width="10.5" customWidth="1"/>
    <col min="1563" max="1563" width="11.1640625" customWidth="1"/>
    <col min="1564" max="1564" width="10.5" customWidth="1"/>
    <col min="1565" max="1565" width="14" customWidth="1"/>
    <col min="1566" max="1566" width="10.5" customWidth="1"/>
    <col min="1567" max="1567" width="14.6640625" customWidth="1"/>
    <col min="1568" max="1568" width="10.5" customWidth="1"/>
    <col min="1569" max="1569" width="17" customWidth="1"/>
    <col min="1570" max="1570" width="10.5" customWidth="1"/>
    <col min="1571" max="1792" width="10.6640625" customWidth="1"/>
    <col min="1793" max="1793" width="7.5" customWidth="1"/>
    <col min="1794" max="1794" width="61.33203125" customWidth="1"/>
    <col min="1795" max="1795" width="13.83203125" customWidth="1"/>
    <col min="1796" max="1798" width="10.5" customWidth="1"/>
    <col min="1799" max="1799" width="13.1640625" customWidth="1"/>
    <col min="1800" max="1802" width="10.5" customWidth="1"/>
    <col min="1803" max="1803" width="13.1640625" customWidth="1"/>
    <col min="1804" max="1804" width="10.5" customWidth="1"/>
    <col min="1805" max="1805" width="13.5" customWidth="1"/>
    <col min="1806" max="1808" width="10.5" customWidth="1"/>
    <col min="1809" max="1809" width="12.83203125" customWidth="1"/>
    <col min="1810" max="1810" width="10.5" customWidth="1"/>
    <col min="1811" max="1811" width="12.83203125" customWidth="1"/>
    <col min="1812" max="1812" width="10.5" customWidth="1"/>
    <col min="1813" max="1813" width="14.5" customWidth="1"/>
    <col min="1814" max="1814" width="10.5" customWidth="1"/>
    <col min="1815" max="1815" width="11.1640625" customWidth="1"/>
    <col min="1816" max="1816" width="10.5" customWidth="1"/>
    <col min="1817" max="1817" width="12.5" customWidth="1"/>
    <col min="1818" max="1818" width="10.5" customWidth="1"/>
    <col min="1819" max="1819" width="11.1640625" customWidth="1"/>
    <col min="1820" max="1820" width="10.5" customWidth="1"/>
    <col min="1821" max="1821" width="14" customWidth="1"/>
    <col min="1822" max="1822" width="10.5" customWidth="1"/>
    <col min="1823" max="1823" width="14.6640625" customWidth="1"/>
    <col min="1824" max="1824" width="10.5" customWidth="1"/>
    <col min="1825" max="1825" width="17" customWidth="1"/>
    <col min="1826" max="1826" width="10.5" customWidth="1"/>
    <col min="1827" max="2048" width="10.6640625" customWidth="1"/>
    <col min="2049" max="2049" width="7.5" customWidth="1"/>
    <col min="2050" max="2050" width="61.33203125" customWidth="1"/>
    <col min="2051" max="2051" width="13.83203125" customWidth="1"/>
    <col min="2052" max="2054" width="10.5" customWidth="1"/>
    <col min="2055" max="2055" width="13.1640625" customWidth="1"/>
    <col min="2056" max="2058" width="10.5" customWidth="1"/>
    <col min="2059" max="2059" width="13.1640625" customWidth="1"/>
    <col min="2060" max="2060" width="10.5" customWidth="1"/>
    <col min="2061" max="2061" width="13.5" customWidth="1"/>
    <col min="2062" max="2064" width="10.5" customWidth="1"/>
    <col min="2065" max="2065" width="12.83203125" customWidth="1"/>
    <col min="2066" max="2066" width="10.5" customWidth="1"/>
    <col min="2067" max="2067" width="12.83203125" customWidth="1"/>
    <col min="2068" max="2068" width="10.5" customWidth="1"/>
    <col min="2069" max="2069" width="14.5" customWidth="1"/>
    <col min="2070" max="2070" width="10.5" customWidth="1"/>
    <col min="2071" max="2071" width="11.1640625" customWidth="1"/>
    <col min="2072" max="2072" width="10.5" customWidth="1"/>
    <col min="2073" max="2073" width="12.5" customWidth="1"/>
    <col min="2074" max="2074" width="10.5" customWidth="1"/>
    <col min="2075" max="2075" width="11.1640625" customWidth="1"/>
    <col min="2076" max="2076" width="10.5" customWidth="1"/>
    <col min="2077" max="2077" width="14" customWidth="1"/>
    <col min="2078" max="2078" width="10.5" customWidth="1"/>
    <col min="2079" max="2079" width="14.6640625" customWidth="1"/>
    <col min="2080" max="2080" width="10.5" customWidth="1"/>
    <col min="2081" max="2081" width="17" customWidth="1"/>
    <col min="2082" max="2082" width="10.5" customWidth="1"/>
    <col min="2083" max="2304" width="10.6640625" customWidth="1"/>
    <col min="2305" max="2305" width="7.5" customWidth="1"/>
    <col min="2306" max="2306" width="61.33203125" customWidth="1"/>
    <col min="2307" max="2307" width="13.83203125" customWidth="1"/>
    <col min="2308" max="2310" width="10.5" customWidth="1"/>
    <col min="2311" max="2311" width="13.1640625" customWidth="1"/>
    <col min="2312" max="2314" width="10.5" customWidth="1"/>
    <col min="2315" max="2315" width="13.1640625" customWidth="1"/>
    <col min="2316" max="2316" width="10.5" customWidth="1"/>
    <col min="2317" max="2317" width="13.5" customWidth="1"/>
    <col min="2318" max="2320" width="10.5" customWidth="1"/>
    <col min="2321" max="2321" width="12.83203125" customWidth="1"/>
    <col min="2322" max="2322" width="10.5" customWidth="1"/>
    <col min="2323" max="2323" width="12.83203125" customWidth="1"/>
    <col min="2324" max="2324" width="10.5" customWidth="1"/>
    <col min="2325" max="2325" width="14.5" customWidth="1"/>
    <col min="2326" max="2326" width="10.5" customWidth="1"/>
    <col min="2327" max="2327" width="11.1640625" customWidth="1"/>
    <col min="2328" max="2328" width="10.5" customWidth="1"/>
    <col min="2329" max="2329" width="12.5" customWidth="1"/>
    <col min="2330" max="2330" width="10.5" customWidth="1"/>
    <col min="2331" max="2331" width="11.1640625" customWidth="1"/>
    <col min="2332" max="2332" width="10.5" customWidth="1"/>
    <col min="2333" max="2333" width="14" customWidth="1"/>
    <col min="2334" max="2334" width="10.5" customWidth="1"/>
    <col min="2335" max="2335" width="14.6640625" customWidth="1"/>
    <col min="2336" max="2336" width="10.5" customWidth="1"/>
    <col min="2337" max="2337" width="17" customWidth="1"/>
    <col min="2338" max="2338" width="10.5" customWidth="1"/>
    <col min="2339" max="2560" width="10.6640625" customWidth="1"/>
    <col min="2561" max="2561" width="7.5" customWidth="1"/>
    <col min="2562" max="2562" width="61.33203125" customWidth="1"/>
    <col min="2563" max="2563" width="13.83203125" customWidth="1"/>
    <col min="2564" max="2566" width="10.5" customWidth="1"/>
    <col min="2567" max="2567" width="13.1640625" customWidth="1"/>
    <col min="2568" max="2570" width="10.5" customWidth="1"/>
    <col min="2571" max="2571" width="13.1640625" customWidth="1"/>
    <col min="2572" max="2572" width="10.5" customWidth="1"/>
    <col min="2573" max="2573" width="13.5" customWidth="1"/>
    <col min="2574" max="2576" width="10.5" customWidth="1"/>
    <col min="2577" max="2577" width="12.83203125" customWidth="1"/>
    <col min="2578" max="2578" width="10.5" customWidth="1"/>
    <col min="2579" max="2579" width="12.83203125" customWidth="1"/>
    <col min="2580" max="2580" width="10.5" customWidth="1"/>
    <col min="2581" max="2581" width="14.5" customWidth="1"/>
    <col min="2582" max="2582" width="10.5" customWidth="1"/>
    <col min="2583" max="2583" width="11.1640625" customWidth="1"/>
    <col min="2584" max="2584" width="10.5" customWidth="1"/>
    <col min="2585" max="2585" width="12.5" customWidth="1"/>
    <col min="2586" max="2586" width="10.5" customWidth="1"/>
    <col min="2587" max="2587" width="11.1640625" customWidth="1"/>
    <col min="2588" max="2588" width="10.5" customWidth="1"/>
    <col min="2589" max="2589" width="14" customWidth="1"/>
    <col min="2590" max="2590" width="10.5" customWidth="1"/>
    <col min="2591" max="2591" width="14.6640625" customWidth="1"/>
    <col min="2592" max="2592" width="10.5" customWidth="1"/>
    <col min="2593" max="2593" width="17" customWidth="1"/>
    <col min="2594" max="2594" width="10.5" customWidth="1"/>
    <col min="2595" max="2816" width="10.6640625" customWidth="1"/>
    <col min="2817" max="2817" width="7.5" customWidth="1"/>
    <col min="2818" max="2818" width="61.33203125" customWidth="1"/>
    <col min="2819" max="2819" width="13.83203125" customWidth="1"/>
    <col min="2820" max="2822" width="10.5" customWidth="1"/>
    <col min="2823" max="2823" width="13.1640625" customWidth="1"/>
    <col min="2824" max="2826" width="10.5" customWidth="1"/>
    <col min="2827" max="2827" width="13.1640625" customWidth="1"/>
    <col min="2828" max="2828" width="10.5" customWidth="1"/>
    <col min="2829" max="2829" width="13.5" customWidth="1"/>
    <col min="2830" max="2832" width="10.5" customWidth="1"/>
    <col min="2833" max="2833" width="12.83203125" customWidth="1"/>
    <col min="2834" max="2834" width="10.5" customWidth="1"/>
    <col min="2835" max="2835" width="12.83203125" customWidth="1"/>
    <col min="2836" max="2836" width="10.5" customWidth="1"/>
    <col min="2837" max="2837" width="14.5" customWidth="1"/>
    <col min="2838" max="2838" width="10.5" customWidth="1"/>
    <col min="2839" max="2839" width="11.1640625" customWidth="1"/>
    <col min="2840" max="2840" width="10.5" customWidth="1"/>
    <col min="2841" max="2841" width="12.5" customWidth="1"/>
    <col min="2842" max="2842" width="10.5" customWidth="1"/>
    <col min="2843" max="2843" width="11.1640625" customWidth="1"/>
    <col min="2844" max="2844" width="10.5" customWidth="1"/>
    <col min="2845" max="2845" width="14" customWidth="1"/>
    <col min="2846" max="2846" width="10.5" customWidth="1"/>
    <col min="2847" max="2847" width="14.6640625" customWidth="1"/>
    <col min="2848" max="2848" width="10.5" customWidth="1"/>
    <col min="2849" max="2849" width="17" customWidth="1"/>
    <col min="2850" max="2850" width="10.5" customWidth="1"/>
    <col min="2851" max="3072" width="10.6640625" customWidth="1"/>
    <col min="3073" max="3073" width="7.5" customWidth="1"/>
    <col min="3074" max="3074" width="61.33203125" customWidth="1"/>
    <col min="3075" max="3075" width="13.83203125" customWidth="1"/>
    <col min="3076" max="3078" width="10.5" customWidth="1"/>
    <col min="3079" max="3079" width="13.1640625" customWidth="1"/>
    <col min="3080" max="3082" width="10.5" customWidth="1"/>
    <col min="3083" max="3083" width="13.1640625" customWidth="1"/>
    <col min="3084" max="3084" width="10.5" customWidth="1"/>
    <col min="3085" max="3085" width="13.5" customWidth="1"/>
    <col min="3086" max="3088" width="10.5" customWidth="1"/>
    <col min="3089" max="3089" width="12.83203125" customWidth="1"/>
    <col min="3090" max="3090" width="10.5" customWidth="1"/>
    <col min="3091" max="3091" width="12.83203125" customWidth="1"/>
    <col min="3092" max="3092" width="10.5" customWidth="1"/>
    <col min="3093" max="3093" width="14.5" customWidth="1"/>
    <col min="3094" max="3094" width="10.5" customWidth="1"/>
    <col min="3095" max="3095" width="11.1640625" customWidth="1"/>
    <col min="3096" max="3096" width="10.5" customWidth="1"/>
    <col min="3097" max="3097" width="12.5" customWidth="1"/>
    <col min="3098" max="3098" width="10.5" customWidth="1"/>
    <col min="3099" max="3099" width="11.1640625" customWidth="1"/>
    <col min="3100" max="3100" width="10.5" customWidth="1"/>
    <col min="3101" max="3101" width="14" customWidth="1"/>
    <col min="3102" max="3102" width="10.5" customWidth="1"/>
    <col min="3103" max="3103" width="14.6640625" customWidth="1"/>
    <col min="3104" max="3104" width="10.5" customWidth="1"/>
    <col min="3105" max="3105" width="17" customWidth="1"/>
    <col min="3106" max="3106" width="10.5" customWidth="1"/>
    <col min="3107" max="3328" width="10.6640625" customWidth="1"/>
    <col min="3329" max="3329" width="7.5" customWidth="1"/>
    <col min="3330" max="3330" width="61.33203125" customWidth="1"/>
    <col min="3331" max="3331" width="13.83203125" customWidth="1"/>
    <col min="3332" max="3334" width="10.5" customWidth="1"/>
    <col min="3335" max="3335" width="13.1640625" customWidth="1"/>
    <col min="3336" max="3338" width="10.5" customWidth="1"/>
    <col min="3339" max="3339" width="13.1640625" customWidth="1"/>
    <col min="3340" max="3340" width="10.5" customWidth="1"/>
    <col min="3341" max="3341" width="13.5" customWidth="1"/>
    <col min="3342" max="3344" width="10.5" customWidth="1"/>
    <col min="3345" max="3345" width="12.83203125" customWidth="1"/>
    <col min="3346" max="3346" width="10.5" customWidth="1"/>
    <col min="3347" max="3347" width="12.83203125" customWidth="1"/>
    <col min="3348" max="3348" width="10.5" customWidth="1"/>
    <col min="3349" max="3349" width="14.5" customWidth="1"/>
    <col min="3350" max="3350" width="10.5" customWidth="1"/>
    <col min="3351" max="3351" width="11.1640625" customWidth="1"/>
    <col min="3352" max="3352" width="10.5" customWidth="1"/>
    <col min="3353" max="3353" width="12.5" customWidth="1"/>
    <col min="3354" max="3354" width="10.5" customWidth="1"/>
    <col min="3355" max="3355" width="11.1640625" customWidth="1"/>
    <col min="3356" max="3356" width="10.5" customWidth="1"/>
    <col min="3357" max="3357" width="14" customWidth="1"/>
    <col min="3358" max="3358" width="10.5" customWidth="1"/>
    <col min="3359" max="3359" width="14.6640625" customWidth="1"/>
    <col min="3360" max="3360" width="10.5" customWidth="1"/>
    <col min="3361" max="3361" width="17" customWidth="1"/>
    <col min="3362" max="3362" width="10.5" customWidth="1"/>
    <col min="3363" max="3584" width="10.6640625" customWidth="1"/>
    <col min="3585" max="3585" width="7.5" customWidth="1"/>
    <col min="3586" max="3586" width="61.33203125" customWidth="1"/>
    <col min="3587" max="3587" width="13.83203125" customWidth="1"/>
    <col min="3588" max="3590" width="10.5" customWidth="1"/>
    <col min="3591" max="3591" width="13.1640625" customWidth="1"/>
    <col min="3592" max="3594" width="10.5" customWidth="1"/>
    <col min="3595" max="3595" width="13.1640625" customWidth="1"/>
    <col min="3596" max="3596" width="10.5" customWidth="1"/>
    <col min="3597" max="3597" width="13.5" customWidth="1"/>
    <col min="3598" max="3600" width="10.5" customWidth="1"/>
    <col min="3601" max="3601" width="12.83203125" customWidth="1"/>
    <col min="3602" max="3602" width="10.5" customWidth="1"/>
    <col min="3603" max="3603" width="12.83203125" customWidth="1"/>
    <col min="3604" max="3604" width="10.5" customWidth="1"/>
    <col min="3605" max="3605" width="14.5" customWidth="1"/>
    <col min="3606" max="3606" width="10.5" customWidth="1"/>
    <col min="3607" max="3607" width="11.1640625" customWidth="1"/>
    <col min="3608" max="3608" width="10.5" customWidth="1"/>
    <col min="3609" max="3609" width="12.5" customWidth="1"/>
    <col min="3610" max="3610" width="10.5" customWidth="1"/>
    <col min="3611" max="3611" width="11.1640625" customWidth="1"/>
    <col min="3612" max="3612" width="10.5" customWidth="1"/>
    <col min="3613" max="3613" width="14" customWidth="1"/>
    <col min="3614" max="3614" width="10.5" customWidth="1"/>
    <col min="3615" max="3615" width="14.6640625" customWidth="1"/>
    <col min="3616" max="3616" width="10.5" customWidth="1"/>
    <col min="3617" max="3617" width="17" customWidth="1"/>
    <col min="3618" max="3618" width="10.5" customWidth="1"/>
    <col min="3619" max="3840" width="10.6640625" customWidth="1"/>
    <col min="3841" max="3841" width="7.5" customWidth="1"/>
    <col min="3842" max="3842" width="61.33203125" customWidth="1"/>
    <col min="3843" max="3843" width="13.83203125" customWidth="1"/>
    <col min="3844" max="3846" width="10.5" customWidth="1"/>
    <col min="3847" max="3847" width="13.1640625" customWidth="1"/>
    <col min="3848" max="3850" width="10.5" customWidth="1"/>
    <col min="3851" max="3851" width="13.1640625" customWidth="1"/>
    <col min="3852" max="3852" width="10.5" customWidth="1"/>
    <col min="3853" max="3853" width="13.5" customWidth="1"/>
    <col min="3854" max="3856" width="10.5" customWidth="1"/>
    <col min="3857" max="3857" width="12.83203125" customWidth="1"/>
    <col min="3858" max="3858" width="10.5" customWidth="1"/>
    <col min="3859" max="3859" width="12.83203125" customWidth="1"/>
    <col min="3860" max="3860" width="10.5" customWidth="1"/>
    <col min="3861" max="3861" width="14.5" customWidth="1"/>
    <col min="3862" max="3862" width="10.5" customWidth="1"/>
    <col min="3863" max="3863" width="11.1640625" customWidth="1"/>
    <col min="3864" max="3864" width="10.5" customWidth="1"/>
    <col min="3865" max="3865" width="12.5" customWidth="1"/>
    <col min="3866" max="3866" width="10.5" customWidth="1"/>
    <col min="3867" max="3867" width="11.1640625" customWidth="1"/>
    <col min="3868" max="3868" width="10.5" customWidth="1"/>
    <col min="3869" max="3869" width="14" customWidth="1"/>
    <col min="3870" max="3870" width="10.5" customWidth="1"/>
    <col min="3871" max="3871" width="14.6640625" customWidth="1"/>
    <col min="3872" max="3872" width="10.5" customWidth="1"/>
    <col min="3873" max="3873" width="17" customWidth="1"/>
    <col min="3874" max="3874" width="10.5" customWidth="1"/>
    <col min="3875" max="4096" width="10.6640625" customWidth="1"/>
    <col min="4097" max="4097" width="7.5" customWidth="1"/>
    <col min="4098" max="4098" width="61.33203125" customWidth="1"/>
    <col min="4099" max="4099" width="13.83203125" customWidth="1"/>
    <col min="4100" max="4102" width="10.5" customWidth="1"/>
    <col min="4103" max="4103" width="13.1640625" customWidth="1"/>
    <col min="4104" max="4106" width="10.5" customWidth="1"/>
    <col min="4107" max="4107" width="13.1640625" customWidth="1"/>
    <col min="4108" max="4108" width="10.5" customWidth="1"/>
    <col min="4109" max="4109" width="13.5" customWidth="1"/>
    <col min="4110" max="4112" width="10.5" customWidth="1"/>
    <col min="4113" max="4113" width="12.83203125" customWidth="1"/>
    <col min="4114" max="4114" width="10.5" customWidth="1"/>
    <col min="4115" max="4115" width="12.83203125" customWidth="1"/>
    <col min="4116" max="4116" width="10.5" customWidth="1"/>
    <col min="4117" max="4117" width="14.5" customWidth="1"/>
    <col min="4118" max="4118" width="10.5" customWidth="1"/>
    <col min="4119" max="4119" width="11.1640625" customWidth="1"/>
    <col min="4120" max="4120" width="10.5" customWidth="1"/>
    <col min="4121" max="4121" width="12.5" customWidth="1"/>
    <col min="4122" max="4122" width="10.5" customWidth="1"/>
    <col min="4123" max="4123" width="11.1640625" customWidth="1"/>
    <col min="4124" max="4124" width="10.5" customWidth="1"/>
    <col min="4125" max="4125" width="14" customWidth="1"/>
    <col min="4126" max="4126" width="10.5" customWidth="1"/>
    <col min="4127" max="4127" width="14.6640625" customWidth="1"/>
    <col min="4128" max="4128" width="10.5" customWidth="1"/>
    <col min="4129" max="4129" width="17" customWidth="1"/>
    <col min="4130" max="4130" width="10.5" customWidth="1"/>
    <col min="4131" max="4352" width="10.6640625" customWidth="1"/>
    <col min="4353" max="4353" width="7.5" customWidth="1"/>
    <col min="4354" max="4354" width="61.33203125" customWidth="1"/>
    <col min="4355" max="4355" width="13.83203125" customWidth="1"/>
    <col min="4356" max="4358" width="10.5" customWidth="1"/>
    <col min="4359" max="4359" width="13.1640625" customWidth="1"/>
    <col min="4360" max="4362" width="10.5" customWidth="1"/>
    <col min="4363" max="4363" width="13.1640625" customWidth="1"/>
    <col min="4364" max="4364" width="10.5" customWidth="1"/>
    <col min="4365" max="4365" width="13.5" customWidth="1"/>
    <col min="4366" max="4368" width="10.5" customWidth="1"/>
    <col min="4369" max="4369" width="12.83203125" customWidth="1"/>
    <col min="4370" max="4370" width="10.5" customWidth="1"/>
    <col min="4371" max="4371" width="12.83203125" customWidth="1"/>
    <col min="4372" max="4372" width="10.5" customWidth="1"/>
    <col min="4373" max="4373" width="14.5" customWidth="1"/>
    <col min="4374" max="4374" width="10.5" customWidth="1"/>
    <col min="4375" max="4375" width="11.1640625" customWidth="1"/>
    <col min="4376" max="4376" width="10.5" customWidth="1"/>
    <col min="4377" max="4377" width="12.5" customWidth="1"/>
    <col min="4378" max="4378" width="10.5" customWidth="1"/>
    <col min="4379" max="4379" width="11.1640625" customWidth="1"/>
    <col min="4380" max="4380" width="10.5" customWidth="1"/>
    <col min="4381" max="4381" width="14" customWidth="1"/>
    <col min="4382" max="4382" width="10.5" customWidth="1"/>
    <col min="4383" max="4383" width="14.6640625" customWidth="1"/>
    <col min="4384" max="4384" width="10.5" customWidth="1"/>
    <col min="4385" max="4385" width="17" customWidth="1"/>
    <col min="4386" max="4386" width="10.5" customWidth="1"/>
    <col min="4387" max="4608" width="10.6640625" customWidth="1"/>
    <col min="4609" max="4609" width="7.5" customWidth="1"/>
    <col min="4610" max="4610" width="61.33203125" customWidth="1"/>
    <col min="4611" max="4611" width="13.83203125" customWidth="1"/>
    <col min="4612" max="4614" width="10.5" customWidth="1"/>
    <col min="4615" max="4615" width="13.1640625" customWidth="1"/>
    <col min="4616" max="4618" width="10.5" customWidth="1"/>
    <col min="4619" max="4619" width="13.1640625" customWidth="1"/>
    <col min="4620" max="4620" width="10.5" customWidth="1"/>
    <col min="4621" max="4621" width="13.5" customWidth="1"/>
    <col min="4622" max="4624" width="10.5" customWidth="1"/>
    <col min="4625" max="4625" width="12.83203125" customWidth="1"/>
    <col min="4626" max="4626" width="10.5" customWidth="1"/>
    <col min="4627" max="4627" width="12.83203125" customWidth="1"/>
    <col min="4628" max="4628" width="10.5" customWidth="1"/>
    <col min="4629" max="4629" width="14.5" customWidth="1"/>
    <col min="4630" max="4630" width="10.5" customWidth="1"/>
    <col min="4631" max="4631" width="11.1640625" customWidth="1"/>
    <col min="4632" max="4632" width="10.5" customWidth="1"/>
    <col min="4633" max="4633" width="12.5" customWidth="1"/>
    <col min="4634" max="4634" width="10.5" customWidth="1"/>
    <col min="4635" max="4635" width="11.1640625" customWidth="1"/>
    <col min="4636" max="4636" width="10.5" customWidth="1"/>
    <col min="4637" max="4637" width="14" customWidth="1"/>
    <col min="4638" max="4638" width="10.5" customWidth="1"/>
    <col min="4639" max="4639" width="14.6640625" customWidth="1"/>
    <col min="4640" max="4640" width="10.5" customWidth="1"/>
    <col min="4641" max="4641" width="17" customWidth="1"/>
    <col min="4642" max="4642" width="10.5" customWidth="1"/>
    <col min="4643" max="4864" width="10.6640625" customWidth="1"/>
    <col min="4865" max="4865" width="7.5" customWidth="1"/>
    <col min="4866" max="4866" width="61.33203125" customWidth="1"/>
    <col min="4867" max="4867" width="13.83203125" customWidth="1"/>
    <col min="4868" max="4870" width="10.5" customWidth="1"/>
    <col min="4871" max="4871" width="13.1640625" customWidth="1"/>
    <col min="4872" max="4874" width="10.5" customWidth="1"/>
    <col min="4875" max="4875" width="13.1640625" customWidth="1"/>
    <col min="4876" max="4876" width="10.5" customWidth="1"/>
    <col min="4877" max="4877" width="13.5" customWidth="1"/>
    <col min="4878" max="4880" width="10.5" customWidth="1"/>
    <col min="4881" max="4881" width="12.83203125" customWidth="1"/>
    <col min="4882" max="4882" width="10.5" customWidth="1"/>
    <col min="4883" max="4883" width="12.83203125" customWidth="1"/>
    <col min="4884" max="4884" width="10.5" customWidth="1"/>
    <col min="4885" max="4885" width="14.5" customWidth="1"/>
    <col min="4886" max="4886" width="10.5" customWidth="1"/>
    <col min="4887" max="4887" width="11.1640625" customWidth="1"/>
    <col min="4888" max="4888" width="10.5" customWidth="1"/>
    <col min="4889" max="4889" width="12.5" customWidth="1"/>
    <col min="4890" max="4890" width="10.5" customWidth="1"/>
    <col min="4891" max="4891" width="11.1640625" customWidth="1"/>
    <col min="4892" max="4892" width="10.5" customWidth="1"/>
    <col min="4893" max="4893" width="14" customWidth="1"/>
    <col min="4894" max="4894" width="10.5" customWidth="1"/>
    <col min="4895" max="4895" width="14.6640625" customWidth="1"/>
    <col min="4896" max="4896" width="10.5" customWidth="1"/>
    <col min="4897" max="4897" width="17" customWidth="1"/>
    <col min="4898" max="4898" width="10.5" customWidth="1"/>
    <col min="4899" max="5120" width="10.6640625" customWidth="1"/>
    <col min="5121" max="5121" width="7.5" customWidth="1"/>
    <col min="5122" max="5122" width="61.33203125" customWidth="1"/>
    <col min="5123" max="5123" width="13.83203125" customWidth="1"/>
    <col min="5124" max="5126" width="10.5" customWidth="1"/>
    <col min="5127" max="5127" width="13.1640625" customWidth="1"/>
    <col min="5128" max="5130" width="10.5" customWidth="1"/>
    <col min="5131" max="5131" width="13.1640625" customWidth="1"/>
    <col min="5132" max="5132" width="10.5" customWidth="1"/>
    <col min="5133" max="5133" width="13.5" customWidth="1"/>
    <col min="5134" max="5136" width="10.5" customWidth="1"/>
    <col min="5137" max="5137" width="12.83203125" customWidth="1"/>
    <col min="5138" max="5138" width="10.5" customWidth="1"/>
    <col min="5139" max="5139" width="12.83203125" customWidth="1"/>
    <col min="5140" max="5140" width="10.5" customWidth="1"/>
    <col min="5141" max="5141" width="14.5" customWidth="1"/>
    <col min="5142" max="5142" width="10.5" customWidth="1"/>
    <col min="5143" max="5143" width="11.1640625" customWidth="1"/>
    <col min="5144" max="5144" width="10.5" customWidth="1"/>
    <col min="5145" max="5145" width="12.5" customWidth="1"/>
    <col min="5146" max="5146" width="10.5" customWidth="1"/>
    <col min="5147" max="5147" width="11.1640625" customWidth="1"/>
    <col min="5148" max="5148" width="10.5" customWidth="1"/>
    <col min="5149" max="5149" width="14" customWidth="1"/>
    <col min="5150" max="5150" width="10.5" customWidth="1"/>
    <col min="5151" max="5151" width="14.6640625" customWidth="1"/>
    <col min="5152" max="5152" width="10.5" customWidth="1"/>
    <col min="5153" max="5153" width="17" customWidth="1"/>
    <col min="5154" max="5154" width="10.5" customWidth="1"/>
    <col min="5155" max="5376" width="10.6640625" customWidth="1"/>
    <col min="5377" max="5377" width="7.5" customWidth="1"/>
    <col min="5378" max="5378" width="61.33203125" customWidth="1"/>
    <col min="5379" max="5379" width="13.83203125" customWidth="1"/>
    <col min="5380" max="5382" width="10.5" customWidth="1"/>
    <col min="5383" max="5383" width="13.1640625" customWidth="1"/>
    <col min="5384" max="5386" width="10.5" customWidth="1"/>
    <col min="5387" max="5387" width="13.1640625" customWidth="1"/>
    <col min="5388" max="5388" width="10.5" customWidth="1"/>
    <col min="5389" max="5389" width="13.5" customWidth="1"/>
    <col min="5390" max="5392" width="10.5" customWidth="1"/>
    <col min="5393" max="5393" width="12.83203125" customWidth="1"/>
    <col min="5394" max="5394" width="10.5" customWidth="1"/>
    <col min="5395" max="5395" width="12.83203125" customWidth="1"/>
    <col min="5396" max="5396" width="10.5" customWidth="1"/>
    <col min="5397" max="5397" width="14.5" customWidth="1"/>
    <col min="5398" max="5398" width="10.5" customWidth="1"/>
    <col min="5399" max="5399" width="11.1640625" customWidth="1"/>
    <col min="5400" max="5400" width="10.5" customWidth="1"/>
    <col min="5401" max="5401" width="12.5" customWidth="1"/>
    <col min="5402" max="5402" width="10.5" customWidth="1"/>
    <col min="5403" max="5403" width="11.1640625" customWidth="1"/>
    <col min="5404" max="5404" width="10.5" customWidth="1"/>
    <col min="5405" max="5405" width="14" customWidth="1"/>
    <col min="5406" max="5406" width="10.5" customWidth="1"/>
    <col min="5407" max="5407" width="14.6640625" customWidth="1"/>
    <col min="5408" max="5408" width="10.5" customWidth="1"/>
    <col min="5409" max="5409" width="17" customWidth="1"/>
    <col min="5410" max="5410" width="10.5" customWidth="1"/>
    <col min="5411" max="5632" width="10.6640625" customWidth="1"/>
    <col min="5633" max="5633" width="7.5" customWidth="1"/>
    <col min="5634" max="5634" width="61.33203125" customWidth="1"/>
    <col min="5635" max="5635" width="13.83203125" customWidth="1"/>
    <col min="5636" max="5638" width="10.5" customWidth="1"/>
    <col min="5639" max="5639" width="13.1640625" customWidth="1"/>
    <col min="5640" max="5642" width="10.5" customWidth="1"/>
    <col min="5643" max="5643" width="13.1640625" customWidth="1"/>
    <col min="5644" max="5644" width="10.5" customWidth="1"/>
    <col min="5645" max="5645" width="13.5" customWidth="1"/>
    <col min="5646" max="5648" width="10.5" customWidth="1"/>
    <col min="5649" max="5649" width="12.83203125" customWidth="1"/>
    <col min="5650" max="5650" width="10.5" customWidth="1"/>
    <col min="5651" max="5651" width="12.83203125" customWidth="1"/>
    <col min="5652" max="5652" width="10.5" customWidth="1"/>
    <col min="5653" max="5653" width="14.5" customWidth="1"/>
    <col min="5654" max="5654" width="10.5" customWidth="1"/>
    <col min="5655" max="5655" width="11.1640625" customWidth="1"/>
    <col min="5656" max="5656" width="10.5" customWidth="1"/>
    <col min="5657" max="5657" width="12.5" customWidth="1"/>
    <col min="5658" max="5658" width="10.5" customWidth="1"/>
    <col min="5659" max="5659" width="11.1640625" customWidth="1"/>
    <col min="5660" max="5660" width="10.5" customWidth="1"/>
    <col min="5661" max="5661" width="14" customWidth="1"/>
    <col min="5662" max="5662" width="10.5" customWidth="1"/>
    <col min="5663" max="5663" width="14.6640625" customWidth="1"/>
    <col min="5664" max="5664" width="10.5" customWidth="1"/>
    <col min="5665" max="5665" width="17" customWidth="1"/>
    <col min="5666" max="5666" width="10.5" customWidth="1"/>
    <col min="5667" max="5888" width="10.6640625" customWidth="1"/>
    <col min="5889" max="5889" width="7.5" customWidth="1"/>
    <col min="5890" max="5890" width="61.33203125" customWidth="1"/>
    <col min="5891" max="5891" width="13.83203125" customWidth="1"/>
    <col min="5892" max="5894" width="10.5" customWidth="1"/>
    <col min="5895" max="5895" width="13.1640625" customWidth="1"/>
    <col min="5896" max="5898" width="10.5" customWidth="1"/>
    <col min="5899" max="5899" width="13.1640625" customWidth="1"/>
    <col min="5900" max="5900" width="10.5" customWidth="1"/>
    <col min="5901" max="5901" width="13.5" customWidth="1"/>
    <col min="5902" max="5904" width="10.5" customWidth="1"/>
    <col min="5905" max="5905" width="12.83203125" customWidth="1"/>
    <col min="5906" max="5906" width="10.5" customWidth="1"/>
    <col min="5907" max="5907" width="12.83203125" customWidth="1"/>
    <col min="5908" max="5908" width="10.5" customWidth="1"/>
    <col min="5909" max="5909" width="14.5" customWidth="1"/>
    <col min="5910" max="5910" width="10.5" customWidth="1"/>
    <col min="5911" max="5911" width="11.1640625" customWidth="1"/>
    <col min="5912" max="5912" width="10.5" customWidth="1"/>
    <col min="5913" max="5913" width="12.5" customWidth="1"/>
    <col min="5914" max="5914" width="10.5" customWidth="1"/>
    <col min="5915" max="5915" width="11.1640625" customWidth="1"/>
    <col min="5916" max="5916" width="10.5" customWidth="1"/>
    <col min="5917" max="5917" width="14" customWidth="1"/>
    <col min="5918" max="5918" width="10.5" customWidth="1"/>
    <col min="5919" max="5919" width="14.6640625" customWidth="1"/>
    <col min="5920" max="5920" width="10.5" customWidth="1"/>
    <col min="5921" max="5921" width="17" customWidth="1"/>
    <col min="5922" max="5922" width="10.5" customWidth="1"/>
    <col min="5923" max="6144" width="10.6640625" customWidth="1"/>
    <col min="6145" max="6145" width="7.5" customWidth="1"/>
    <col min="6146" max="6146" width="61.33203125" customWidth="1"/>
    <col min="6147" max="6147" width="13.83203125" customWidth="1"/>
    <col min="6148" max="6150" width="10.5" customWidth="1"/>
    <col min="6151" max="6151" width="13.1640625" customWidth="1"/>
    <col min="6152" max="6154" width="10.5" customWidth="1"/>
    <col min="6155" max="6155" width="13.1640625" customWidth="1"/>
    <col min="6156" max="6156" width="10.5" customWidth="1"/>
    <col min="6157" max="6157" width="13.5" customWidth="1"/>
    <col min="6158" max="6160" width="10.5" customWidth="1"/>
    <col min="6161" max="6161" width="12.83203125" customWidth="1"/>
    <col min="6162" max="6162" width="10.5" customWidth="1"/>
    <col min="6163" max="6163" width="12.83203125" customWidth="1"/>
    <col min="6164" max="6164" width="10.5" customWidth="1"/>
    <col min="6165" max="6165" width="14.5" customWidth="1"/>
    <col min="6166" max="6166" width="10.5" customWidth="1"/>
    <col min="6167" max="6167" width="11.1640625" customWidth="1"/>
    <col min="6168" max="6168" width="10.5" customWidth="1"/>
    <col min="6169" max="6169" width="12.5" customWidth="1"/>
    <col min="6170" max="6170" width="10.5" customWidth="1"/>
    <col min="6171" max="6171" width="11.1640625" customWidth="1"/>
    <col min="6172" max="6172" width="10.5" customWidth="1"/>
    <col min="6173" max="6173" width="14" customWidth="1"/>
    <col min="6174" max="6174" width="10.5" customWidth="1"/>
    <col min="6175" max="6175" width="14.6640625" customWidth="1"/>
    <col min="6176" max="6176" width="10.5" customWidth="1"/>
    <col min="6177" max="6177" width="17" customWidth="1"/>
    <col min="6178" max="6178" width="10.5" customWidth="1"/>
    <col min="6179" max="6400" width="10.6640625" customWidth="1"/>
    <col min="6401" max="6401" width="7.5" customWidth="1"/>
    <col min="6402" max="6402" width="61.33203125" customWidth="1"/>
    <col min="6403" max="6403" width="13.83203125" customWidth="1"/>
    <col min="6404" max="6406" width="10.5" customWidth="1"/>
    <col min="6407" max="6407" width="13.1640625" customWidth="1"/>
    <col min="6408" max="6410" width="10.5" customWidth="1"/>
    <col min="6411" max="6411" width="13.1640625" customWidth="1"/>
    <col min="6412" max="6412" width="10.5" customWidth="1"/>
    <col min="6413" max="6413" width="13.5" customWidth="1"/>
    <col min="6414" max="6416" width="10.5" customWidth="1"/>
    <col min="6417" max="6417" width="12.83203125" customWidth="1"/>
    <col min="6418" max="6418" width="10.5" customWidth="1"/>
    <col min="6419" max="6419" width="12.83203125" customWidth="1"/>
    <col min="6420" max="6420" width="10.5" customWidth="1"/>
    <col min="6421" max="6421" width="14.5" customWidth="1"/>
    <col min="6422" max="6422" width="10.5" customWidth="1"/>
    <col min="6423" max="6423" width="11.1640625" customWidth="1"/>
    <col min="6424" max="6424" width="10.5" customWidth="1"/>
    <col min="6425" max="6425" width="12.5" customWidth="1"/>
    <col min="6426" max="6426" width="10.5" customWidth="1"/>
    <col min="6427" max="6427" width="11.1640625" customWidth="1"/>
    <col min="6428" max="6428" width="10.5" customWidth="1"/>
    <col min="6429" max="6429" width="14" customWidth="1"/>
    <col min="6430" max="6430" width="10.5" customWidth="1"/>
    <col min="6431" max="6431" width="14.6640625" customWidth="1"/>
    <col min="6432" max="6432" width="10.5" customWidth="1"/>
    <col min="6433" max="6433" width="17" customWidth="1"/>
    <col min="6434" max="6434" width="10.5" customWidth="1"/>
    <col min="6435" max="6656" width="10.6640625" customWidth="1"/>
    <col min="6657" max="6657" width="7.5" customWidth="1"/>
    <col min="6658" max="6658" width="61.33203125" customWidth="1"/>
    <col min="6659" max="6659" width="13.83203125" customWidth="1"/>
    <col min="6660" max="6662" width="10.5" customWidth="1"/>
    <col min="6663" max="6663" width="13.1640625" customWidth="1"/>
    <col min="6664" max="6666" width="10.5" customWidth="1"/>
    <col min="6667" max="6667" width="13.1640625" customWidth="1"/>
    <col min="6668" max="6668" width="10.5" customWidth="1"/>
    <col min="6669" max="6669" width="13.5" customWidth="1"/>
    <col min="6670" max="6672" width="10.5" customWidth="1"/>
    <col min="6673" max="6673" width="12.83203125" customWidth="1"/>
    <col min="6674" max="6674" width="10.5" customWidth="1"/>
    <col min="6675" max="6675" width="12.83203125" customWidth="1"/>
    <col min="6676" max="6676" width="10.5" customWidth="1"/>
    <col min="6677" max="6677" width="14.5" customWidth="1"/>
    <col min="6678" max="6678" width="10.5" customWidth="1"/>
    <col min="6679" max="6679" width="11.1640625" customWidth="1"/>
    <col min="6680" max="6680" width="10.5" customWidth="1"/>
    <col min="6681" max="6681" width="12.5" customWidth="1"/>
    <col min="6682" max="6682" width="10.5" customWidth="1"/>
    <col min="6683" max="6683" width="11.1640625" customWidth="1"/>
    <col min="6684" max="6684" width="10.5" customWidth="1"/>
    <col min="6685" max="6685" width="14" customWidth="1"/>
    <col min="6686" max="6686" width="10.5" customWidth="1"/>
    <col min="6687" max="6687" width="14.6640625" customWidth="1"/>
    <col min="6688" max="6688" width="10.5" customWidth="1"/>
    <col min="6689" max="6689" width="17" customWidth="1"/>
    <col min="6690" max="6690" width="10.5" customWidth="1"/>
    <col min="6691" max="6912" width="10.6640625" customWidth="1"/>
    <col min="6913" max="6913" width="7.5" customWidth="1"/>
    <col min="6914" max="6914" width="61.33203125" customWidth="1"/>
    <col min="6915" max="6915" width="13.83203125" customWidth="1"/>
    <col min="6916" max="6918" width="10.5" customWidth="1"/>
    <col min="6919" max="6919" width="13.1640625" customWidth="1"/>
    <col min="6920" max="6922" width="10.5" customWidth="1"/>
    <col min="6923" max="6923" width="13.1640625" customWidth="1"/>
    <col min="6924" max="6924" width="10.5" customWidth="1"/>
    <col min="6925" max="6925" width="13.5" customWidth="1"/>
    <col min="6926" max="6928" width="10.5" customWidth="1"/>
    <col min="6929" max="6929" width="12.83203125" customWidth="1"/>
    <col min="6930" max="6930" width="10.5" customWidth="1"/>
    <col min="6931" max="6931" width="12.83203125" customWidth="1"/>
    <col min="6932" max="6932" width="10.5" customWidth="1"/>
    <col min="6933" max="6933" width="14.5" customWidth="1"/>
    <col min="6934" max="6934" width="10.5" customWidth="1"/>
    <col min="6935" max="6935" width="11.1640625" customWidth="1"/>
    <col min="6936" max="6936" width="10.5" customWidth="1"/>
    <col min="6937" max="6937" width="12.5" customWidth="1"/>
    <col min="6938" max="6938" width="10.5" customWidth="1"/>
    <col min="6939" max="6939" width="11.1640625" customWidth="1"/>
    <col min="6940" max="6940" width="10.5" customWidth="1"/>
    <col min="6941" max="6941" width="14" customWidth="1"/>
    <col min="6942" max="6942" width="10.5" customWidth="1"/>
    <col min="6943" max="6943" width="14.6640625" customWidth="1"/>
    <col min="6944" max="6944" width="10.5" customWidth="1"/>
    <col min="6945" max="6945" width="17" customWidth="1"/>
    <col min="6946" max="6946" width="10.5" customWidth="1"/>
    <col min="6947" max="7168" width="10.6640625" customWidth="1"/>
    <col min="7169" max="7169" width="7.5" customWidth="1"/>
    <col min="7170" max="7170" width="61.33203125" customWidth="1"/>
    <col min="7171" max="7171" width="13.83203125" customWidth="1"/>
    <col min="7172" max="7174" width="10.5" customWidth="1"/>
    <col min="7175" max="7175" width="13.1640625" customWidth="1"/>
    <col min="7176" max="7178" width="10.5" customWidth="1"/>
    <col min="7179" max="7179" width="13.1640625" customWidth="1"/>
    <col min="7180" max="7180" width="10.5" customWidth="1"/>
    <col min="7181" max="7181" width="13.5" customWidth="1"/>
    <col min="7182" max="7184" width="10.5" customWidth="1"/>
    <col min="7185" max="7185" width="12.83203125" customWidth="1"/>
    <col min="7186" max="7186" width="10.5" customWidth="1"/>
    <col min="7187" max="7187" width="12.83203125" customWidth="1"/>
    <col min="7188" max="7188" width="10.5" customWidth="1"/>
    <col min="7189" max="7189" width="14.5" customWidth="1"/>
    <col min="7190" max="7190" width="10.5" customWidth="1"/>
    <col min="7191" max="7191" width="11.1640625" customWidth="1"/>
    <col min="7192" max="7192" width="10.5" customWidth="1"/>
    <col min="7193" max="7193" width="12.5" customWidth="1"/>
    <col min="7194" max="7194" width="10.5" customWidth="1"/>
    <col min="7195" max="7195" width="11.1640625" customWidth="1"/>
    <col min="7196" max="7196" width="10.5" customWidth="1"/>
    <col min="7197" max="7197" width="14" customWidth="1"/>
    <col min="7198" max="7198" width="10.5" customWidth="1"/>
    <col min="7199" max="7199" width="14.6640625" customWidth="1"/>
    <col min="7200" max="7200" width="10.5" customWidth="1"/>
    <col min="7201" max="7201" width="17" customWidth="1"/>
    <col min="7202" max="7202" width="10.5" customWidth="1"/>
    <col min="7203" max="7424" width="10.6640625" customWidth="1"/>
    <col min="7425" max="7425" width="7.5" customWidth="1"/>
    <col min="7426" max="7426" width="61.33203125" customWidth="1"/>
    <col min="7427" max="7427" width="13.83203125" customWidth="1"/>
    <col min="7428" max="7430" width="10.5" customWidth="1"/>
    <col min="7431" max="7431" width="13.1640625" customWidth="1"/>
    <col min="7432" max="7434" width="10.5" customWidth="1"/>
    <col min="7435" max="7435" width="13.1640625" customWidth="1"/>
    <col min="7436" max="7436" width="10.5" customWidth="1"/>
    <col min="7437" max="7437" width="13.5" customWidth="1"/>
    <col min="7438" max="7440" width="10.5" customWidth="1"/>
    <col min="7441" max="7441" width="12.83203125" customWidth="1"/>
    <col min="7442" max="7442" width="10.5" customWidth="1"/>
    <col min="7443" max="7443" width="12.83203125" customWidth="1"/>
    <col min="7444" max="7444" width="10.5" customWidth="1"/>
    <col min="7445" max="7445" width="14.5" customWidth="1"/>
    <col min="7446" max="7446" width="10.5" customWidth="1"/>
    <col min="7447" max="7447" width="11.1640625" customWidth="1"/>
    <col min="7448" max="7448" width="10.5" customWidth="1"/>
    <col min="7449" max="7449" width="12.5" customWidth="1"/>
    <col min="7450" max="7450" width="10.5" customWidth="1"/>
    <col min="7451" max="7451" width="11.1640625" customWidth="1"/>
    <col min="7452" max="7452" width="10.5" customWidth="1"/>
    <col min="7453" max="7453" width="14" customWidth="1"/>
    <col min="7454" max="7454" width="10.5" customWidth="1"/>
    <col min="7455" max="7455" width="14.6640625" customWidth="1"/>
    <col min="7456" max="7456" width="10.5" customWidth="1"/>
    <col min="7457" max="7457" width="17" customWidth="1"/>
    <col min="7458" max="7458" width="10.5" customWidth="1"/>
    <col min="7459" max="7680" width="10.6640625" customWidth="1"/>
    <col min="7681" max="7681" width="7.5" customWidth="1"/>
    <col min="7682" max="7682" width="61.33203125" customWidth="1"/>
    <col min="7683" max="7683" width="13.83203125" customWidth="1"/>
    <col min="7684" max="7686" width="10.5" customWidth="1"/>
    <col min="7687" max="7687" width="13.1640625" customWidth="1"/>
    <col min="7688" max="7690" width="10.5" customWidth="1"/>
    <col min="7691" max="7691" width="13.1640625" customWidth="1"/>
    <col min="7692" max="7692" width="10.5" customWidth="1"/>
    <col min="7693" max="7693" width="13.5" customWidth="1"/>
    <col min="7694" max="7696" width="10.5" customWidth="1"/>
    <col min="7697" max="7697" width="12.83203125" customWidth="1"/>
    <col min="7698" max="7698" width="10.5" customWidth="1"/>
    <col min="7699" max="7699" width="12.83203125" customWidth="1"/>
    <col min="7700" max="7700" width="10.5" customWidth="1"/>
    <col min="7701" max="7701" width="14.5" customWidth="1"/>
    <col min="7702" max="7702" width="10.5" customWidth="1"/>
    <col min="7703" max="7703" width="11.1640625" customWidth="1"/>
    <col min="7704" max="7704" width="10.5" customWidth="1"/>
    <col min="7705" max="7705" width="12.5" customWidth="1"/>
    <col min="7706" max="7706" width="10.5" customWidth="1"/>
    <col min="7707" max="7707" width="11.1640625" customWidth="1"/>
    <col min="7708" max="7708" width="10.5" customWidth="1"/>
    <col min="7709" max="7709" width="14" customWidth="1"/>
    <col min="7710" max="7710" width="10.5" customWidth="1"/>
    <col min="7711" max="7711" width="14.6640625" customWidth="1"/>
    <col min="7712" max="7712" width="10.5" customWidth="1"/>
    <col min="7713" max="7713" width="17" customWidth="1"/>
    <col min="7714" max="7714" width="10.5" customWidth="1"/>
    <col min="7715" max="7936" width="10.6640625" customWidth="1"/>
    <col min="7937" max="7937" width="7.5" customWidth="1"/>
    <col min="7938" max="7938" width="61.33203125" customWidth="1"/>
    <col min="7939" max="7939" width="13.83203125" customWidth="1"/>
    <col min="7940" max="7942" width="10.5" customWidth="1"/>
    <col min="7943" max="7943" width="13.1640625" customWidth="1"/>
    <col min="7944" max="7946" width="10.5" customWidth="1"/>
    <col min="7947" max="7947" width="13.1640625" customWidth="1"/>
    <col min="7948" max="7948" width="10.5" customWidth="1"/>
    <col min="7949" max="7949" width="13.5" customWidth="1"/>
    <col min="7950" max="7952" width="10.5" customWidth="1"/>
    <col min="7953" max="7953" width="12.83203125" customWidth="1"/>
    <col min="7954" max="7954" width="10.5" customWidth="1"/>
    <col min="7955" max="7955" width="12.83203125" customWidth="1"/>
    <col min="7956" max="7956" width="10.5" customWidth="1"/>
    <col min="7957" max="7957" width="14.5" customWidth="1"/>
    <col min="7958" max="7958" width="10.5" customWidth="1"/>
    <col min="7959" max="7959" width="11.1640625" customWidth="1"/>
    <col min="7960" max="7960" width="10.5" customWidth="1"/>
    <col min="7961" max="7961" width="12.5" customWidth="1"/>
    <col min="7962" max="7962" width="10.5" customWidth="1"/>
    <col min="7963" max="7963" width="11.1640625" customWidth="1"/>
    <col min="7964" max="7964" width="10.5" customWidth="1"/>
    <col min="7965" max="7965" width="14" customWidth="1"/>
    <col min="7966" max="7966" width="10.5" customWidth="1"/>
    <col min="7967" max="7967" width="14.6640625" customWidth="1"/>
    <col min="7968" max="7968" width="10.5" customWidth="1"/>
    <col min="7969" max="7969" width="17" customWidth="1"/>
    <col min="7970" max="7970" width="10.5" customWidth="1"/>
    <col min="7971" max="8192" width="10.6640625" customWidth="1"/>
    <col min="8193" max="8193" width="7.5" customWidth="1"/>
    <col min="8194" max="8194" width="61.33203125" customWidth="1"/>
    <col min="8195" max="8195" width="13.83203125" customWidth="1"/>
    <col min="8196" max="8198" width="10.5" customWidth="1"/>
    <col min="8199" max="8199" width="13.1640625" customWidth="1"/>
    <col min="8200" max="8202" width="10.5" customWidth="1"/>
    <col min="8203" max="8203" width="13.1640625" customWidth="1"/>
    <col min="8204" max="8204" width="10.5" customWidth="1"/>
    <col min="8205" max="8205" width="13.5" customWidth="1"/>
    <col min="8206" max="8208" width="10.5" customWidth="1"/>
    <col min="8209" max="8209" width="12.83203125" customWidth="1"/>
    <col min="8210" max="8210" width="10.5" customWidth="1"/>
    <col min="8211" max="8211" width="12.83203125" customWidth="1"/>
    <col min="8212" max="8212" width="10.5" customWidth="1"/>
    <col min="8213" max="8213" width="14.5" customWidth="1"/>
    <col min="8214" max="8214" width="10.5" customWidth="1"/>
    <col min="8215" max="8215" width="11.1640625" customWidth="1"/>
    <col min="8216" max="8216" width="10.5" customWidth="1"/>
    <col min="8217" max="8217" width="12.5" customWidth="1"/>
    <col min="8218" max="8218" width="10.5" customWidth="1"/>
    <col min="8219" max="8219" width="11.1640625" customWidth="1"/>
    <col min="8220" max="8220" width="10.5" customWidth="1"/>
    <col min="8221" max="8221" width="14" customWidth="1"/>
    <col min="8222" max="8222" width="10.5" customWidth="1"/>
    <col min="8223" max="8223" width="14.6640625" customWidth="1"/>
    <col min="8224" max="8224" width="10.5" customWidth="1"/>
    <col min="8225" max="8225" width="17" customWidth="1"/>
    <col min="8226" max="8226" width="10.5" customWidth="1"/>
    <col min="8227" max="8448" width="10.6640625" customWidth="1"/>
    <col min="8449" max="8449" width="7.5" customWidth="1"/>
    <col min="8450" max="8450" width="61.33203125" customWidth="1"/>
    <col min="8451" max="8451" width="13.83203125" customWidth="1"/>
    <col min="8452" max="8454" width="10.5" customWidth="1"/>
    <col min="8455" max="8455" width="13.1640625" customWidth="1"/>
    <col min="8456" max="8458" width="10.5" customWidth="1"/>
    <col min="8459" max="8459" width="13.1640625" customWidth="1"/>
    <col min="8460" max="8460" width="10.5" customWidth="1"/>
    <col min="8461" max="8461" width="13.5" customWidth="1"/>
    <col min="8462" max="8464" width="10.5" customWidth="1"/>
    <col min="8465" max="8465" width="12.83203125" customWidth="1"/>
    <col min="8466" max="8466" width="10.5" customWidth="1"/>
    <col min="8467" max="8467" width="12.83203125" customWidth="1"/>
    <col min="8468" max="8468" width="10.5" customWidth="1"/>
    <col min="8469" max="8469" width="14.5" customWidth="1"/>
    <col min="8470" max="8470" width="10.5" customWidth="1"/>
    <col min="8471" max="8471" width="11.1640625" customWidth="1"/>
    <col min="8472" max="8472" width="10.5" customWidth="1"/>
    <col min="8473" max="8473" width="12.5" customWidth="1"/>
    <col min="8474" max="8474" width="10.5" customWidth="1"/>
    <col min="8475" max="8475" width="11.1640625" customWidth="1"/>
    <col min="8476" max="8476" width="10.5" customWidth="1"/>
    <col min="8477" max="8477" width="14" customWidth="1"/>
    <col min="8478" max="8478" width="10.5" customWidth="1"/>
    <col min="8479" max="8479" width="14.6640625" customWidth="1"/>
    <col min="8480" max="8480" width="10.5" customWidth="1"/>
    <col min="8481" max="8481" width="17" customWidth="1"/>
    <col min="8482" max="8482" width="10.5" customWidth="1"/>
    <col min="8483" max="8704" width="10.6640625" customWidth="1"/>
    <col min="8705" max="8705" width="7.5" customWidth="1"/>
    <col min="8706" max="8706" width="61.33203125" customWidth="1"/>
    <col min="8707" max="8707" width="13.83203125" customWidth="1"/>
    <col min="8708" max="8710" width="10.5" customWidth="1"/>
    <col min="8711" max="8711" width="13.1640625" customWidth="1"/>
    <col min="8712" max="8714" width="10.5" customWidth="1"/>
    <col min="8715" max="8715" width="13.1640625" customWidth="1"/>
    <col min="8716" max="8716" width="10.5" customWidth="1"/>
    <col min="8717" max="8717" width="13.5" customWidth="1"/>
    <col min="8718" max="8720" width="10.5" customWidth="1"/>
    <col min="8721" max="8721" width="12.83203125" customWidth="1"/>
    <col min="8722" max="8722" width="10.5" customWidth="1"/>
    <col min="8723" max="8723" width="12.83203125" customWidth="1"/>
    <col min="8724" max="8724" width="10.5" customWidth="1"/>
    <col min="8725" max="8725" width="14.5" customWidth="1"/>
    <col min="8726" max="8726" width="10.5" customWidth="1"/>
    <col min="8727" max="8727" width="11.1640625" customWidth="1"/>
    <col min="8728" max="8728" width="10.5" customWidth="1"/>
    <col min="8729" max="8729" width="12.5" customWidth="1"/>
    <col min="8730" max="8730" width="10.5" customWidth="1"/>
    <col min="8731" max="8731" width="11.1640625" customWidth="1"/>
    <col min="8732" max="8732" width="10.5" customWidth="1"/>
    <col min="8733" max="8733" width="14" customWidth="1"/>
    <col min="8734" max="8734" width="10.5" customWidth="1"/>
    <col min="8735" max="8735" width="14.6640625" customWidth="1"/>
    <col min="8736" max="8736" width="10.5" customWidth="1"/>
    <col min="8737" max="8737" width="17" customWidth="1"/>
    <col min="8738" max="8738" width="10.5" customWidth="1"/>
    <col min="8739" max="8960" width="10.6640625" customWidth="1"/>
    <col min="8961" max="8961" width="7.5" customWidth="1"/>
    <col min="8962" max="8962" width="61.33203125" customWidth="1"/>
    <col min="8963" max="8963" width="13.83203125" customWidth="1"/>
    <col min="8964" max="8966" width="10.5" customWidth="1"/>
    <col min="8967" max="8967" width="13.1640625" customWidth="1"/>
    <col min="8968" max="8970" width="10.5" customWidth="1"/>
    <col min="8971" max="8971" width="13.1640625" customWidth="1"/>
    <col min="8972" max="8972" width="10.5" customWidth="1"/>
    <col min="8973" max="8973" width="13.5" customWidth="1"/>
    <col min="8974" max="8976" width="10.5" customWidth="1"/>
    <col min="8977" max="8977" width="12.83203125" customWidth="1"/>
    <col min="8978" max="8978" width="10.5" customWidth="1"/>
    <col min="8979" max="8979" width="12.83203125" customWidth="1"/>
    <col min="8980" max="8980" width="10.5" customWidth="1"/>
    <col min="8981" max="8981" width="14.5" customWidth="1"/>
    <col min="8982" max="8982" width="10.5" customWidth="1"/>
    <col min="8983" max="8983" width="11.1640625" customWidth="1"/>
    <col min="8984" max="8984" width="10.5" customWidth="1"/>
    <col min="8985" max="8985" width="12.5" customWidth="1"/>
    <col min="8986" max="8986" width="10.5" customWidth="1"/>
    <col min="8987" max="8987" width="11.1640625" customWidth="1"/>
    <col min="8988" max="8988" width="10.5" customWidth="1"/>
    <col min="8989" max="8989" width="14" customWidth="1"/>
    <col min="8990" max="8990" width="10.5" customWidth="1"/>
    <col min="8991" max="8991" width="14.6640625" customWidth="1"/>
    <col min="8992" max="8992" width="10.5" customWidth="1"/>
    <col min="8993" max="8993" width="17" customWidth="1"/>
    <col min="8994" max="8994" width="10.5" customWidth="1"/>
    <col min="8995" max="9216" width="10.6640625" customWidth="1"/>
    <col min="9217" max="9217" width="7.5" customWidth="1"/>
    <col min="9218" max="9218" width="61.33203125" customWidth="1"/>
    <col min="9219" max="9219" width="13.83203125" customWidth="1"/>
    <col min="9220" max="9222" width="10.5" customWidth="1"/>
    <col min="9223" max="9223" width="13.1640625" customWidth="1"/>
    <col min="9224" max="9226" width="10.5" customWidth="1"/>
    <col min="9227" max="9227" width="13.1640625" customWidth="1"/>
    <col min="9228" max="9228" width="10.5" customWidth="1"/>
    <col min="9229" max="9229" width="13.5" customWidth="1"/>
    <col min="9230" max="9232" width="10.5" customWidth="1"/>
    <col min="9233" max="9233" width="12.83203125" customWidth="1"/>
    <col min="9234" max="9234" width="10.5" customWidth="1"/>
    <col min="9235" max="9235" width="12.83203125" customWidth="1"/>
    <col min="9236" max="9236" width="10.5" customWidth="1"/>
    <col min="9237" max="9237" width="14.5" customWidth="1"/>
    <col min="9238" max="9238" width="10.5" customWidth="1"/>
    <col min="9239" max="9239" width="11.1640625" customWidth="1"/>
    <col min="9240" max="9240" width="10.5" customWidth="1"/>
    <col min="9241" max="9241" width="12.5" customWidth="1"/>
    <col min="9242" max="9242" width="10.5" customWidth="1"/>
    <col min="9243" max="9243" width="11.1640625" customWidth="1"/>
    <col min="9244" max="9244" width="10.5" customWidth="1"/>
    <col min="9245" max="9245" width="14" customWidth="1"/>
    <col min="9246" max="9246" width="10.5" customWidth="1"/>
    <col min="9247" max="9247" width="14.6640625" customWidth="1"/>
    <col min="9248" max="9248" width="10.5" customWidth="1"/>
    <col min="9249" max="9249" width="17" customWidth="1"/>
    <col min="9250" max="9250" width="10.5" customWidth="1"/>
    <col min="9251" max="9472" width="10.6640625" customWidth="1"/>
    <col min="9473" max="9473" width="7.5" customWidth="1"/>
    <col min="9474" max="9474" width="61.33203125" customWidth="1"/>
    <col min="9475" max="9475" width="13.83203125" customWidth="1"/>
    <col min="9476" max="9478" width="10.5" customWidth="1"/>
    <col min="9479" max="9479" width="13.1640625" customWidth="1"/>
    <col min="9480" max="9482" width="10.5" customWidth="1"/>
    <col min="9483" max="9483" width="13.1640625" customWidth="1"/>
    <col min="9484" max="9484" width="10.5" customWidth="1"/>
    <col min="9485" max="9485" width="13.5" customWidth="1"/>
    <col min="9486" max="9488" width="10.5" customWidth="1"/>
    <col min="9489" max="9489" width="12.83203125" customWidth="1"/>
    <col min="9490" max="9490" width="10.5" customWidth="1"/>
    <col min="9491" max="9491" width="12.83203125" customWidth="1"/>
    <col min="9492" max="9492" width="10.5" customWidth="1"/>
    <col min="9493" max="9493" width="14.5" customWidth="1"/>
    <col min="9494" max="9494" width="10.5" customWidth="1"/>
    <col min="9495" max="9495" width="11.1640625" customWidth="1"/>
    <col min="9496" max="9496" width="10.5" customWidth="1"/>
    <col min="9497" max="9497" width="12.5" customWidth="1"/>
    <col min="9498" max="9498" width="10.5" customWidth="1"/>
    <col min="9499" max="9499" width="11.1640625" customWidth="1"/>
    <col min="9500" max="9500" width="10.5" customWidth="1"/>
    <col min="9501" max="9501" width="14" customWidth="1"/>
    <col min="9502" max="9502" width="10.5" customWidth="1"/>
    <col min="9503" max="9503" width="14.6640625" customWidth="1"/>
    <col min="9504" max="9504" width="10.5" customWidth="1"/>
    <col min="9505" max="9505" width="17" customWidth="1"/>
    <col min="9506" max="9506" width="10.5" customWidth="1"/>
    <col min="9507" max="9728" width="10.6640625" customWidth="1"/>
    <col min="9729" max="9729" width="7.5" customWidth="1"/>
    <col min="9730" max="9730" width="61.33203125" customWidth="1"/>
    <col min="9731" max="9731" width="13.83203125" customWidth="1"/>
    <col min="9732" max="9734" width="10.5" customWidth="1"/>
    <col min="9735" max="9735" width="13.1640625" customWidth="1"/>
    <col min="9736" max="9738" width="10.5" customWidth="1"/>
    <col min="9739" max="9739" width="13.1640625" customWidth="1"/>
    <col min="9740" max="9740" width="10.5" customWidth="1"/>
    <col min="9741" max="9741" width="13.5" customWidth="1"/>
    <col min="9742" max="9744" width="10.5" customWidth="1"/>
    <col min="9745" max="9745" width="12.83203125" customWidth="1"/>
    <col min="9746" max="9746" width="10.5" customWidth="1"/>
    <col min="9747" max="9747" width="12.83203125" customWidth="1"/>
    <col min="9748" max="9748" width="10.5" customWidth="1"/>
    <col min="9749" max="9749" width="14.5" customWidth="1"/>
    <col min="9750" max="9750" width="10.5" customWidth="1"/>
    <col min="9751" max="9751" width="11.1640625" customWidth="1"/>
    <col min="9752" max="9752" width="10.5" customWidth="1"/>
    <col min="9753" max="9753" width="12.5" customWidth="1"/>
    <col min="9754" max="9754" width="10.5" customWidth="1"/>
    <col min="9755" max="9755" width="11.1640625" customWidth="1"/>
    <col min="9756" max="9756" width="10.5" customWidth="1"/>
    <col min="9757" max="9757" width="14" customWidth="1"/>
    <col min="9758" max="9758" width="10.5" customWidth="1"/>
    <col min="9759" max="9759" width="14.6640625" customWidth="1"/>
    <col min="9760" max="9760" width="10.5" customWidth="1"/>
    <col min="9761" max="9761" width="17" customWidth="1"/>
    <col min="9762" max="9762" width="10.5" customWidth="1"/>
    <col min="9763" max="9984" width="10.6640625" customWidth="1"/>
    <col min="9985" max="9985" width="7.5" customWidth="1"/>
    <col min="9986" max="9986" width="61.33203125" customWidth="1"/>
    <col min="9987" max="9987" width="13.83203125" customWidth="1"/>
    <col min="9988" max="9990" width="10.5" customWidth="1"/>
    <col min="9991" max="9991" width="13.1640625" customWidth="1"/>
    <col min="9992" max="9994" width="10.5" customWidth="1"/>
    <col min="9995" max="9995" width="13.1640625" customWidth="1"/>
    <col min="9996" max="9996" width="10.5" customWidth="1"/>
    <col min="9997" max="9997" width="13.5" customWidth="1"/>
    <col min="9998" max="10000" width="10.5" customWidth="1"/>
    <col min="10001" max="10001" width="12.83203125" customWidth="1"/>
    <col min="10002" max="10002" width="10.5" customWidth="1"/>
    <col min="10003" max="10003" width="12.83203125" customWidth="1"/>
    <col min="10004" max="10004" width="10.5" customWidth="1"/>
    <col min="10005" max="10005" width="14.5" customWidth="1"/>
    <col min="10006" max="10006" width="10.5" customWidth="1"/>
    <col min="10007" max="10007" width="11.1640625" customWidth="1"/>
    <col min="10008" max="10008" width="10.5" customWidth="1"/>
    <col min="10009" max="10009" width="12.5" customWidth="1"/>
    <col min="10010" max="10010" width="10.5" customWidth="1"/>
    <col min="10011" max="10011" width="11.1640625" customWidth="1"/>
    <col min="10012" max="10012" width="10.5" customWidth="1"/>
    <col min="10013" max="10013" width="14" customWidth="1"/>
    <col min="10014" max="10014" width="10.5" customWidth="1"/>
    <col min="10015" max="10015" width="14.6640625" customWidth="1"/>
    <col min="10016" max="10016" width="10.5" customWidth="1"/>
    <col min="10017" max="10017" width="17" customWidth="1"/>
    <col min="10018" max="10018" width="10.5" customWidth="1"/>
    <col min="10019" max="10240" width="10.6640625" customWidth="1"/>
    <col min="10241" max="10241" width="7.5" customWidth="1"/>
    <col min="10242" max="10242" width="61.33203125" customWidth="1"/>
    <col min="10243" max="10243" width="13.83203125" customWidth="1"/>
    <col min="10244" max="10246" width="10.5" customWidth="1"/>
    <col min="10247" max="10247" width="13.1640625" customWidth="1"/>
    <col min="10248" max="10250" width="10.5" customWidth="1"/>
    <col min="10251" max="10251" width="13.1640625" customWidth="1"/>
    <col min="10252" max="10252" width="10.5" customWidth="1"/>
    <col min="10253" max="10253" width="13.5" customWidth="1"/>
    <col min="10254" max="10256" width="10.5" customWidth="1"/>
    <col min="10257" max="10257" width="12.83203125" customWidth="1"/>
    <col min="10258" max="10258" width="10.5" customWidth="1"/>
    <col min="10259" max="10259" width="12.83203125" customWidth="1"/>
    <col min="10260" max="10260" width="10.5" customWidth="1"/>
    <col min="10261" max="10261" width="14.5" customWidth="1"/>
    <col min="10262" max="10262" width="10.5" customWidth="1"/>
    <col min="10263" max="10263" width="11.1640625" customWidth="1"/>
    <col min="10264" max="10264" width="10.5" customWidth="1"/>
    <col min="10265" max="10265" width="12.5" customWidth="1"/>
    <col min="10266" max="10266" width="10.5" customWidth="1"/>
    <col min="10267" max="10267" width="11.1640625" customWidth="1"/>
    <col min="10268" max="10268" width="10.5" customWidth="1"/>
    <col min="10269" max="10269" width="14" customWidth="1"/>
    <col min="10270" max="10270" width="10.5" customWidth="1"/>
    <col min="10271" max="10271" width="14.6640625" customWidth="1"/>
    <col min="10272" max="10272" width="10.5" customWidth="1"/>
    <col min="10273" max="10273" width="17" customWidth="1"/>
    <col min="10274" max="10274" width="10.5" customWidth="1"/>
    <col min="10275" max="10496" width="10.6640625" customWidth="1"/>
    <col min="10497" max="10497" width="7.5" customWidth="1"/>
    <col min="10498" max="10498" width="61.33203125" customWidth="1"/>
    <col min="10499" max="10499" width="13.83203125" customWidth="1"/>
    <col min="10500" max="10502" width="10.5" customWidth="1"/>
    <col min="10503" max="10503" width="13.1640625" customWidth="1"/>
    <col min="10504" max="10506" width="10.5" customWidth="1"/>
    <col min="10507" max="10507" width="13.1640625" customWidth="1"/>
    <col min="10508" max="10508" width="10.5" customWidth="1"/>
    <col min="10509" max="10509" width="13.5" customWidth="1"/>
    <col min="10510" max="10512" width="10.5" customWidth="1"/>
    <col min="10513" max="10513" width="12.83203125" customWidth="1"/>
    <col min="10514" max="10514" width="10.5" customWidth="1"/>
    <col min="10515" max="10515" width="12.83203125" customWidth="1"/>
    <col min="10516" max="10516" width="10.5" customWidth="1"/>
    <col min="10517" max="10517" width="14.5" customWidth="1"/>
    <col min="10518" max="10518" width="10.5" customWidth="1"/>
    <col min="10519" max="10519" width="11.1640625" customWidth="1"/>
    <col min="10520" max="10520" width="10.5" customWidth="1"/>
    <col min="10521" max="10521" width="12.5" customWidth="1"/>
    <col min="10522" max="10522" width="10.5" customWidth="1"/>
    <col min="10523" max="10523" width="11.1640625" customWidth="1"/>
    <col min="10524" max="10524" width="10.5" customWidth="1"/>
    <col min="10525" max="10525" width="14" customWidth="1"/>
    <col min="10526" max="10526" width="10.5" customWidth="1"/>
    <col min="10527" max="10527" width="14.6640625" customWidth="1"/>
    <col min="10528" max="10528" width="10.5" customWidth="1"/>
    <col min="10529" max="10529" width="17" customWidth="1"/>
    <col min="10530" max="10530" width="10.5" customWidth="1"/>
    <col min="10531" max="10752" width="10.6640625" customWidth="1"/>
    <col min="10753" max="10753" width="7.5" customWidth="1"/>
    <col min="10754" max="10754" width="61.33203125" customWidth="1"/>
    <col min="10755" max="10755" width="13.83203125" customWidth="1"/>
    <col min="10756" max="10758" width="10.5" customWidth="1"/>
    <col min="10759" max="10759" width="13.1640625" customWidth="1"/>
    <col min="10760" max="10762" width="10.5" customWidth="1"/>
    <col min="10763" max="10763" width="13.1640625" customWidth="1"/>
    <col min="10764" max="10764" width="10.5" customWidth="1"/>
    <col min="10765" max="10765" width="13.5" customWidth="1"/>
    <col min="10766" max="10768" width="10.5" customWidth="1"/>
    <col min="10769" max="10769" width="12.83203125" customWidth="1"/>
    <col min="10770" max="10770" width="10.5" customWidth="1"/>
    <col min="10771" max="10771" width="12.83203125" customWidth="1"/>
    <col min="10772" max="10772" width="10.5" customWidth="1"/>
    <col min="10773" max="10773" width="14.5" customWidth="1"/>
    <col min="10774" max="10774" width="10.5" customWidth="1"/>
    <col min="10775" max="10775" width="11.1640625" customWidth="1"/>
    <col min="10776" max="10776" width="10.5" customWidth="1"/>
    <col min="10777" max="10777" width="12.5" customWidth="1"/>
    <col min="10778" max="10778" width="10.5" customWidth="1"/>
    <col min="10779" max="10779" width="11.1640625" customWidth="1"/>
    <col min="10780" max="10780" width="10.5" customWidth="1"/>
    <col min="10781" max="10781" width="14" customWidth="1"/>
    <col min="10782" max="10782" width="10.5" customWidth="1"/>
    <col min="10783" max="10783" width="14.6640625" customWidth="1"/>
    <col min="10784" max="10784" width="10.5" customWidth="1"/>
    <col min="10785" max="10785" width="17" customWidth="1"/>
    <col min="10786" max="10786" width="10.5" customWidth="1"/>
    <col min="10787" max="11008" width="10.6640625" customWidth="1"/>
    <col min="11009" max="11009" width="7.5" customWidth="1"/>
    <col min="11010" max="11010" width="61.33203125" customWidth="1"/>
    <col min="11011" max="11011" width="13.83203125" customWidth="1"/>
    <col min="11012" max="11014" width="10.5" customWidth="1"/>
    <col min="11015" max="11015" width="13.1640625" customWidth="1"/>
    <col min="11016" max="11018" width="10.5" customWidth="1"/>
    <col min="11019" max="11019" width="13.1640625" customWidth="1"/>
    <col min="11020" max="11020" width="10.5" customWidth="1"/>
    <col min="11021" max="11021" width="13.5" customWidth="1"/>
    <col min="11022" max="11024" width="10.5" customWidth="1"/>
    <col min="11025" max="11025" width="12.83203125" customWidth="1"/>
    <col min="11026" max="11026" width="10.5" customWidth="1"/>
    <col min="11027" max="11027" width="12.83203125" customWidth="1"/>
    <col min="11028" max="11028" width="10.5" customWidth="1"/>
    <col min="11029" max="11029" width="14.5" customWidth="1"/>
    <col min="11030" max="11030" width="10.5" customWidth="1"/>
    <col min="11031" max="11031" width="11.1640625" customWidth="1"/>
    <col min="11032" max="11032" width="10.5" customWidth="1"/>
    <col min="11033" max="11033" width="12.5" customWidth="1"/>
    <col min="11034" max="11034" width="10.5" customWidth="1"/>
    <col min="11035" max="11035" width="11.1640625" customWidth="1"/>
    <col min="11036" max="11036" width="10.5" customWidth="1"/>
    <col min="11037" max="11037" width="14" customWidth="1"/>
    <col min="11038" max="11038" width="10.5" customWidth="1"/>
    <col min="11039" max="11039" width="14.6640625" customWidth="1"/>
    <col min="11040" max="11040" width="10.5" customWidth="1"/>
    <col min="11041" max="11041" width="17" customWidth="1"/>
    <col min="11042" max="11042" width="10.5" customWidth="1"/>
    <col min="11043" max="11264" width="10.6640625" customWidth="1"/>
    <col min="11265" max="11265" width="7.5" customWidth="1"/>
    <col min="11266" max="11266" width="61.33203125" customWidth="1"/>
    <col min="11267" max="11267" width="13.83203125" customWidth="1"/>
    <col min="11268" max="11270" width="10.5" customWidth="1"/>
    <col min="11271" max="11271" width="13.1640625" customWidth="1"/>
    <col min="11272" max="11274" width="10.5" customWidth="1"/>
    <col min="11275" max="11275" width="13.1640625" customWidth="1"/>
    <col min="11276" max="11276" width="10.5" customWidth="1"/>
    <col min="11277" max="11277" width="13.5" customWidth="1"/>
    <col min="11278" max="11280" width="10.5" customWidth="1"/>
    <col min="11281" max="11281" width="12.83203125" customWidth="1"/>
    <col min="11282" max="11282" width="10.5" customWidth="1"/>
    <col min="11283" max="11283" width="12.83203125" customWidth="1"/>
    <col min="11284" max="11284" width="10.5" customWidth="1"/>
    <col min="11285" max="11285" width="14.5" customWidth="1"/>
    <col min="11286" max="11286" width="10.5" customWidth="1"/>
    <col min="11287" max="11287" width="11.1640625" customWidth="1"/>
    <col min="11288" max="11288" width="10.5" customWidth="1"/>
    <col min="11289" max="11289" width="12.5" customWidth="1"/>
    <col min="11290" max="11290" width="10.5" customWidth="1"/>
    <col min="11291" max="11291" width="11.1640625" customWidth="1"/>
    <col min="11292" max="11292" width="10.5" customWidth="1"/>
    <col min="11293" max="11293" width="14" customWidth="1"/>
    <col min="11294" max="11294" width="10.5" customWidth="1"/>
    <col min="11295" max="11295" width="14.6640625" customWidth="1"/>
    <col min="11296" max="11296" width="10.5" customWidth="1"/>
    <col min="11297" max="11297" width="17" customWidth="1"/>
    <col min="11298" max="11298" width="10.5" customWidth="1"/>
    <col min="11299" max="11520" width="10.6640625" customWidth="1"/>
    <col min="11521" max="11521" width="7.5" customWidth="1"/>
    <col min="11522" max="11522" width="61.33203125" customWidth="1"/>
    <col min="11523" max="11523" width="13.83203125" customWidth="1"/>
    <col min="11524" max="11526" width="10.5" customWidth="1"/>
    <col min="11527" max="11527" width="13.1640625" customWidth="1"/>
    <col min="11528" max="11530" width="10.5" customWidth="1"/>
    <col min="11531" max="11531" width="13.1640625" customWidth="1"/>
    <col min="11532" max="11532" width="10.5" customWidth="1"/>
    <col min="11533" max="11533" width="13.5" customWidth="1"/>
    <col min="11534" max="11536" width="10.5" customWidth="1"/>
    <col min="11537" max="11537" width="12.83203125" customWidth="1"/>
    <col min="11538" max="11538" width="10.5" customWidth="1"/>
    <col min="11539" max="11539" width="12.83203125" customWidth="1"/>
    <col min="11540" max="11540" width="10.5" customWidth="1"/>
    <col min="11541" max="11541" width="14.5" customWidth="1"/>
    <col min="11542" max="11542" width="10.5" customWidth="1"/>
    <col min="11543" max="11543" width="11.1640625" customWidth="1"/>
    <col min="11544" max="11544" width="10.5" customWidth="1"/>
    <col min="11545" max="11545" width="12.5" customWidth="1"/>
    <col min="11546" max="11546" width="10.5" customWidth="1"/>
    <col min="11547" max="11547" width="11.1640625" customWidth="1"/>
    <col min="11548" max="11548" width="10.5" customWidth="1"/>
    <col min="11549" max="11549" width="14" customWidth="1"/>
    <col min="11550" max="11550" width="10.5" customWidth="1"/>
    <col min="11551" max="11551" width="14.6640625" customWidth="1"/>
    <col min="11552" max="11552" width="10.5" customWidth="1"/>
    <col min="11553" max="11553" width="17" customWidth="1"/>
    <col min="11554" max="11554" width="10.5" customWidth="1"/>
    <col min="11555" max="11776" width="10.6640625" customWidth="1"/>
    <col min="11777" max="11777" width="7.5" customWidth="1"/>
    <col min="11778" max="11778" width="61.33203125" customWidth="1"/>
    <col min="11779" max="11779" width="13.83203125" customWidth="1"/>
    <col min="11780" max="11782" width="10.5" customWidth="1"/>
    <col min="11783" max="11783" width="13.1640625" customWidth="1"/>
    <col min="11784" max="11786" width="10.5" customWidth="1"/>
    <col min="11787" max="11787" width="13.1640625" customWidth="1"/>
    <col min="11788" max="11788" width="10.5" customWidth="1"/>
    <col min="11789" max="11789" width="13.5" customWidth="1"/>
    <col min="11790" max="11792" width="10.5" customWidth="1"/>
    <col min="11793" max="11793" width="12.83203125" customWidth="1"/>
    <col min="11794" max="11794" width="10.5" customWidth="1"/>
    <col min="11795" max="11795" width="12.83203125" customWidth="1"/>
    <col min="11796" max="11796" width="10.5" customWidth="1"/>
    <col min="11797" max="11797" width="14.5" customWidth="1"/>
    <col min="11798" max="11798" width="10.5" customWidth="1"/>
    <col min="11799" max="11799" width="11.1640625" customWidth="1"/>
    <col min="11800" max="11800" width="10.5" customWidth="1"/>
    <col min="11801" max="11801" width="12.5" customWidth="1"/>
    <col min="11802" max="11802" width="10.5" customWidth="1"/>
    <col min="11803" max="11803" width="11.1640625" customWidth="1"/>
    <col min="11804" max="11804" width="10.5" customWidth="1"/>
    <col min="11805" max="11805" width="14" customWidth="1"/>
    <col min="11806" max="11806" width="10.5" customWidth="1"/>
    <col min="11807" max="11807" width="14.6640625" customWidth="1"/>
    <col min="11808" max="11808" width="10.5" customWidth="1"/>
    <col min="11809" max="11809" width="17" customWidth="1"/>
    <col min="11810" max="11810" width="10.5" customWidth="1"/>
    <col min="11811" max="12032" width="10.6640625" customWidth="1"/>
    <col min="12033" max="12033" width="7.5" customWidth="1"/>
    <col min="12034" max="12034" width="61.33203125" customWidth="1"/>
    <col min="12035" max="12035" width="13.83203125" customWidth="1"/>
    <col min="12036" max="12038" width="10.5" customWidth="1"/>
    <col min="12039" max="12039" width="13.1640625" customWidth="1"/>
    <col min="12040" max="12042" width="10.5" customWidth="1"/>
    <col min="12043" max="12043" width="13.1640625" customWidth="1"/>
    <col min="12044" max="12044" width="10.5" customWidth="1"/>
    <col min="12045" max="12045" width="13.5" customWidth="1"/>
    <col min="12046" max="12048" width="10.5" customWidth="1"/>
    <col min="12049" max="12049" width="12.83203125" customWidth="1"/>
    <col min="12050" max="12050" width="10.5" customWidth="1"/>
    <col min="12051" max="12051" width="12.83203125" customWidth="1"/>
    <col min="12052" max="12052" width="10.5" customWidth="1"/>
    <col min="12053" max="12053" width="14.5" customWidth="1"/>
    <col min="12054" max="12054" width="10.5" customWidth="1"/>
    <col min="12055" max="12055" width="11.1640625" customWidth="1"/>
    <col min="12056" max="12056" width="10.5" customWidth="1"/>
    <col min="12057" max="12057" width="12.5" customWidth="1"/>
    <col min="12058" max="12058" width="10.5" customWidth="1"/>
    <col min="12059" max="12059" width="11.1640625" customWidth="1"/>
    <col min="12060" max="12060" width="10.5" customWidth="1"/>
    <col min="12061" max="12061" width="14" customWidth="1"/>
    <col min="12062" max="12062" width="10.5" customWidth="1"/>
    <col min="12063" max="12063" width="14.6640625" customWidth="1"/>
    <col min="12064" max="12064" width="10.5" customWidth="1"/>
    <col min="12065" max="12065" width="17" customWidth="1"/>
    <col min="12066" max="12066" width="10.5" customWidth="1"/>
    <col min="12067" max="12288" width="10.6640625" customWidth="1"/>
    <col min="12289" max="12289" width="7.5" customWidth="1"/>
    <col min="12290" max="12290" width="61.33203125" customWidth="1"/>
    <col min="12291" max="12291" width="13.83203125" customWidth="1"/>
    <col min="12292" max="12294" width="10.5" customWidth="1"/>
    <col min="12295" max="12295" width="13.1640625" customWidth="1"/>
    <col min="12296" max="12298" width="10.5" customWidth="1"/>
    <col min="12299" max="12299" width="13.1640625" customWidth="1"/>
    <col min="12300" max="12300" width="10.5" customWidth="1"/>
    <col min="12301" max="12301" width="13.5" customWidth="1"/>
    <col min="12302" max="12304" width="10.5" customWidth="1"/>
    <col min="12305" max="12305" width="12.83203125" customWidth="1"/>
    <col min="12306" max="12306" width="10.5" customWidth="1"/>
    <col min="12307" max="12307" width="12.83203125" customWidth="1"/>
    <col min="12308" max="12308" width="10.5" customWidth="1"/>
    <col min="12309" max="12309" width="14.5" customWidth="1"/>
    <col min="12310" max="12310" width="10.5" customWidth="1"/>
    <col min="12311" max="12311" width="11.1640625" customWidth="1"/>
    <col min="12312" max="12312" width="10.5" customWidth="1"/>
    <col min="12313" max="12313" width="12.5" customWidth="1"/>
    <col min="12314" max="12314" width="10.5" customWidth="1"/>
    <col min="12315" max="12315" width="11.1640625" customWidth="1"/>
    <col min="12316" max="12316" width="10.5" customWidth="1"/>
    <col min="12317" max="12317" width="14" customWidth="1"/>
    <col min="12318" max="12318" width="10.5" customWidth="1"/>
    <col min="12319" max="12319" width="14.6640625" customWidth="1"/>
    <col min="12320" max="12320" width="10.5" customWidth="1"/>
    <col min="12321" max="12321" width="17" customWidth="1"/>
    <col min="12322" max="12322" width="10.5" customWidth="1"/>
    <col min="12323" max="12544" width="10.6640625" customWidth="1"/>
    <col min="12545" max="12545" width="7.5" customWidth="1"/>
    <col min="12546" max="12546" width="61.33203125" customWidth="1"/>
    <col min="12547" max="12547" width="13.83203125" customWidth="1"/>
    <col min="12548" max="12550" width="10.5" customWidth="1"/>
    <col min="12551" max="12551" width="13.1640625" customWidth="1"/>
    <col min="12552" max="12554" width="10.5" customWidth="1"/>
    <col min="12555" max="12555" width="13.1640625" customWidth="1"/>
    <col min="12556" max="12556" width="10.5" customWidth="1"/>
    <col min="12557" max="12557" width="13.5" customWidth="1"/>
    <col min="12558" max="12560" width="10.5" customWidth="1"/>
    <col min="12561" max="12561" width="12.83203125" customWidth="1"/>
    <col min="12562" max="12562" width="10.5" customWidth="1"/>
    <col min="12563" max="12563" width="12.83203125" customWidth="1"/>
    <col min="12564" max="12564" width="10.5" customWidth="1"/>
    <col min="12565" max="12565" width="14.5" customWidth="1"/>
    <col min="12566" max="12566" width="10.5" customWidth="1"/>
    <col min="12567" max="12567" width="11.1640625" customWidth="1"/>
    <col min="12568" max="12568" width="10.5" customWidth="1"/>
    <col min="12569" max="12569" width="12.5" customWidth="1"/>
    <col min="12570" max="12570" width="10.5" customWidth="1"/>
    <col min="12571" max="12571" width="11.1640625" customWidth="1"/>
    <col min="12572" max="12572" width="10.5" customWidth="1"/>
    <col min="12573" max="12573" width="14" customWidth="1"/>
    <col min="12574" max="12574" width="10.5" customWidth="1"/>
    <col min="12575" max="12575" width="14.6640625" customWidth="1"/>
    <col min="12576" max="12576" width="10.5" customWidth="1"/>
    <col min="12577" max="12577" width="17" customWidth="1"/>
    <col min="12578" max="12578" width="10.5" customWidth="1"/>
    <col min="12579" max="12800" width="10.6640625" customWidth="1"/>
    <col min="12801" max="12801" width="7.5" customWidth="1"/>
    <col min="12802" max="12802" width="61.33203125" customWidth="1"/>
    <col min="12803" max="12803" width="13.83203125" customWidth="1"/>
    <col min="12804" max="12806" width="10.5" customWidth="1"/>
    <col min="12807" max="12807" width="13.1640625" customWidth="1"/>
    <col min="12808" max="12810" width="10.5" customWidth="1"/>
    <col min="12811" max="12811" width="13.1640625" customWidth="1"/>
    <col min="12812" max="12812" width="10.5" customWidth="1"/>
    <col min="12813" max="12813" width="13.5" customWidth="1"/>
    <col min="12814" max="12816" width="10.5" customWidth="1"/>
    <col min="12817" max="12817" width="12.83203125" customWidth="1"/>
    <col min="12818" max="12818" width="10.5" customWidth="1"/>
    <col min="12819" max="12819" width="12.83203125" customWidth="1"/>
    <col min="12820" max="12820" width="10.5" customWidth="1"/>
    <col min="12821" max="12821" width="14.5" customWidth="1"/>
    <col min="12822" max="12822" width="10.5" customWidth="1"/>
    <col min="12823" max="12823" width="11.1640625" customWidth="1"/>
    <col min="12824" max="12824" width="10.5" customWidth="1"/>
    <col min="12825" max="12825" width="12.5" customWidth="1"/>
    <col min="12826" max="12826" width="10.5" customWidth="1"/>
    <col min="12827" max="12827" width="11.1640625" customWidth="1"/>
    <col min="12828" max="12828" width="10.5" customWidth="1"/>
    <col min="12829" max="12829" width="14" customWidth="1"/>
    <col min="12830" max="12830" width="10.5" customWidth="1"/>
    <col min="12831" max="12831" width="14.6640625" customWidth="1"/>
    <col min="12832" max="12832" width="10.5" customWidth="1"/>
    <col min="12833" max="12833" width="17" customWidth="1"/>
    <col min="12834" max="12834" width="10.5" customWidth="1"/>
    <col min="12835" max="13056" width="10.6640625" customWidth="1"/>
    <col min="13057" max="13057" width="7.5" customWidth="1"/>
    <col min="13058" max="13058" width="61.33203125" customWidth="1"/>
    <col min="13059" max="13059" width="13.83203125" customWidth="1"/>
    <col min="13060" max="13062" width="10.5" customWidth="1"/>
    <col min="13063" max="13063" width="13.1640625" customWidth="1"/>
    <col min="13064" max="13066" width="10.5" customWidth="1"/>
    <col min="13067" max="13067" width="13.1640625" customWidth="1"/>
    <col min="13068" max="13068" width="10.5" customWidth="1"/>
    <col min="13069" max="13069" width="13.5" customWidth="1"/>
    <col min="13070" max="13072" width="10.5" customWidth="1"/>
    <col min="13073" max="13073" width="12.83203125" customWidth="1"/>
    <col min="13074" max="13074" width="10.5" customWidth="1"/>
    <col min="13075" max="13075" width="12.83203125" customWidth="1"/>
    <col min="13076" max="13076" width="10.5" customWidth="1"/>
    <col min="13077" max="13077" width="14.5" customWidth="1"/>
    <col min="13078" max="13078" width="10.5" customWidth="1"/>
    <col min="13079" max="13079" width="11.1640625" customWidth="1"/>
    <col min="13080" max="13080" width="10.5" customWidth="1"/>
    <col min="13081" max="13081" width="12.5" customWidth="1"/>
    <col min="13082" max="13082" width="10.5" customWidth="1"/>
    <col min="13083" max="13083" width="11.1640625" customWidth="1"/>
    <col min="13084" max="13084" width="10.5" customWidth="1"/>
    <col min="13085" max="13085" width="14" customWidth="1"/>
    <col min="13086" max="13086" width="10.5" customWidth="1"/>
    <col min="13087" max="13087" width="14.6640625" customWidth="1"/>
    <col min="13088" max="13088" width="10.5" customWidth="1"/>
    <col min="13089" max="13089" width="17" customWidth="1"/>
    <col min="13090" max="13090" width="10.5" customWidth="1"/>
    <col min="13091" max="13312" width="10.6640625" customWidth="1"/>
    <col min="13313" max="13313" width="7.5" customWidth="1"/>
    <col min="13314" max="13314" width="61.33203125" customWidth="1"/>
    <col min="13315" max="13315" width="13.83203125" customWidth="1"/>
    <col min="13316" max="13318" width="10.5" customWidth="1"/>
    <col min="13319" max="13319" width="13.1640625" customWidth="1"/>
    <col min="13320" max="13322" width="10.5" customWidth="1"/>
    <col min="13323" max="13323" width="13.1640625" customWidth="1"/>
    <col min="13324" max="13324" width="10.5" customWidth="1"/>
    <col min="13325" max="13325" width="13.5" customWidth="1"/>
    <col min="13326" max="13328" width="10.5" customWidth="1"/>
    <col min="13329" max="13329" width="12.83203125" customWidth="1"/>
    <col min="13330" max="13330" width="10.5" customWidth="1"/>
    <col min="13331" max="13331" width="12.83203125" customWidth="1"/>
    <col min="13332" max="13332" width="10.5" customWidth="1"/>
    <col min="13333" max="13333" width="14.5" customWidth="1"/>
    <col min="13334" max="13334" width="10.5" customWidth="1"/>
    <col min="13335" max="13335" width="11.1640625" customWidth="1"/>
    <col min="13336" max="13336" width="10.5" customWidth="1"/>
    <col min="13337" max="13337" width="12.5" customWidth="1"/>
    <col min="13338" max="13338" width="10.5" customWidth="1"/>
    <col min="13339" max="13339" width="11.1640625" customWidth="1"/>
    <col min="13340" max="13340" width="10.5" customWidth="1"/>
    <col min="13341" max="13341" width="14" customWidth="1"/>
    <col min="13342" max="13342" width="10.5" customWidth="1"/>
    <col min="13343" max="13343" width="14.6640625" customWidth="1"/>
    <col min="13344" max="13344" width="10.5" customWidth="1"/>
    <col min="13345" max="13345" width="17" customWidth="1"/>
    <col min="13346" max="13346" width="10.5" customWidth="1"/>
    <col min="13347" max="13568" width="10.6640625" customWidth="1"/>
    <col min="13569" max="13569" width="7.5" customWidth="1"/>
    <col min="13570" max="13570" width="61.33203125" customWidth="1"/>
    <col min="13571" max="13571" width="13.83203125" customWidth="1"/>
    <col min="13572" max="13574" width="10.5" customWidth="1"/>
    <col min="13575" max="13575" width="13.1640625" customWidth="1"/>
    <col min="13576" max="13578" width="10.5" customWidth="1"/>
    <col min="13579" max="13579" width="13.1640625" customWidth="1"/>
    <col min="13580" max="13580" width="10.5" customWidth="1"/>
    <col min="13581" max="13581" width="13.5" customWidth="1"/>
    <col min="13582" max="13584" width="10.5" customWidth="1"/>
    <col min="13585" max="13585" width="12.83203125" customWidth="1"/>
    <col min="13586" max="13586" width="10.5" customWidth="1"/>
    <col min="13587" max="13587" width="12.83203125" customWidth="1"/>
    <col min="13588" max="13588" width="10.5" customWidth="1"/>
    <col min="13589" max="13589" width="14.5" customWidth="1"/>
    <col min="13590" max="13590" width="10.5" customWidth="1"/>
    <col min="13591" max="13591" width="11.1640625" customWidth="1"/>
    <col min="13592" max="13592" width="10.5" customWidth="1"/>
    <col min="13593" max="13593" width="12.5" customWidth="1"/>
    <col min="13594" max="13594" width="10.5" customWidth="1"/>
    <col min="13595" max="13595" width="11.1640625" customWidth="1"/>
    <col min="13596" max="13596" width="10.5" customWidth="1"/>
    <col min="13597" max="13597" width="14" customWidth="1"/>
    <col min="13598" max="13598" width="10.5" customWidth="1"/>
    <col min="13599" max="13599" width="14.6640625" customWidth="1"/>
    <col min="13600" max="13600" width="10.5" customWidth="1"/>
    <col min="13601" max="13601" width="17" customWidth="1"/>
    <col min="13602" max="13602" width="10.5" customWidth="1"/>
    <col min="13603" max="13824" width="10.6640625" customWidth="1"/>
    <col min="13825" max="13825" width="7.5" customWidth="1"/>
    <col min="13826" max="13826" width="61.33203125" customWidth="1"/>
    <col min="13827" max="13827" width="13.83203125" customWidth="1"/>
    <col min="13828" max="13830" width="10.5" customWidth="1"/>
    <col min="13831" max="13831" width="13.1640625" customWidth="1"/>
    <col min="13832" max="13834" width="10.5" customWidth="1"/>
    <col min="13835" max="13835" width="13.1640625" customWidth="1"/>
    <col min="13836" max="13836" width="10.5" customWidth="1"/>
    <col min="13837" max="13837" width="13.5" customWidth="1"/>
    <col min="13838" max="13840" width="10.5" customWidth="1"/>
    <col min="13841" max="13841" width="12.83203125" customWidth="1"/>
    <col min="13842" max="13842" width="10.5" customWidth="1"/>
    <col min="13843" max="13843" width="12.83203125" customWidth="1"/>
    <col min="13844" max="13844" width="10.5" customWidth="1"/>
    <col min="13845" max="13845" width="14.5" customWidth="1"/>
    <col min="13846" max="13846" width="10.5" customWidth="1"/>
    <col min="13847" max="13847" width="11.1640625" customWidth="1"/>
    <col min="13848" max="13848" width="10.5" customWidth="1"/>
    <col min="13849" max="13849" width="12.5" customWidth="1"/>
    <col min="13850" max="13850" width="10.5" customWidth="1"/>
    <col min="13851" max="13851" width="11.1640625" customWidth="1"/>
    <col min="13852" max="13852" width="10.5" customWidth="1"/>
    <col min="13853" max="13853" width="14" customWidth="1"/>
    <col min="13854" max="13854" width="10.5" customWidth="1"/>
    <col min="13855" max="13855" width="14.6640625" customWidth="1"/>
    <col min="13856" max="13856" width="10.5" customWidth="1"/>
    <col min="13857" max="13857" width="17" customWidth="1"/>
    <col min="13858" max="13858" width="10.5" customWidth="1"/>
    <col min="13859" max="14080" width="10.6640625" customWidth="1"/>
    <col min="14081" max="14081" width="7.5" customWidth="1"/>
    <col min="14082" max="14082" width="61.33203125" customWidth="1"/>
    <col min="14083" max="14083" width="13.83203125" customWidth="1"/>
    <col min="14084" max="14086" width="10.5" customWidth="1"/>
    <col min="14087" max="14087" width="13.1640625" customWidth="1"/>
    <col min="14088" max="14090" width="10.5" customWidth="1"/>
    <col min="14091" max="14091" width="13.1640625" customWidth="1"/>
    <col min="14092" max="14092" width="10.5" customWidth="1"/>
    <col min="14093" max="14093" width="13.5" customWidth="1"/>
    <col min="14094" max="14096" width="10.5" customWidth="1"/>
    <col min="14097" max="14097" width="12.83203125" customWidth="1"/>
    <col min="14098" max="14098" width="10.5" customWidth="1"/>
    <col min="14099" max="14099" width="12.83203125" customWidth="1"/>
    <col min="14100" max="14100" width="10.5" customWidth="1"/>
    <col min="14101" max="14101" width="14.5" customWidth="1"/>
    <col min="14102" max="14102" width="10.5" customWidth="1"/>
    <col min="14103" max="14103" width="11.1640625" customWidth="1"/>
    <col min="14104" max="14104" width="10.5" customWidth="1"/>
    <col min="14105" max="14105" width="12.5" customWidth="1"/>
    <col min="14106" max="14106" width="10.5" customWidth="1"/>
    <col min="14107" max="14107" width="11.1640625" customWidth="1"/>
    <col min="14108" max="14108" width="10.5" customWidth="1"/>
    <col min="14109" max="14109" width="14" customWidth="1"/>
    <col min="14110" max="14110" width="10.5" customWidth="1"/>
    <col min="14111" max="14111" width="14.6640625" customWidth="1"/>
    <col min="14112" max="14112" width="10.5" customWidth="1"/>
    <col min="14113" max="14113" width="17" customWidth="1"/>
    <col min="14114" max="14114" width="10.5" customWidth="1"/>
    <col min="14115" max="14336" width="10.6640625" customWidth="1"/>
    <col min="14337" max="14337" width="7.5" customWidth="1"/>
    <col min="14338" max="14338" width="61.33203125" customWidth="1"/>
    <col min="14339" max="14339" width="13.83203125" customWidth="1"/>
    <col min="14340" max="14342" width="10.5" customWidth="1"/>
    <col min="14343" max="14343" width="13.1640625" customWidth="1"/>
    <col min="14344" max="14346" width="10.5" customWidth="1"/>
    <col min="14347" max="14347" width="13.1640625" customWidth="1"/>
    <col min="14348" max="14348" width="10.5" customWidth="1"/>
    <col min="14349" max="14349" width="13.5" customWidth="1"/>
    <col min="14350" max="14352" width="10.5" customWidth="1"/>
    <col min="14353" max="14353" width="12.83203125" customWidth="1"/>
    <col min="14354" max="14354" width="10.5" customWidth="1"/>
    <col min="14355" max="14355" width="12.83203125" customWidth="1"/>
    <col min="14356" max="14356" width="10.5" customWidth="1"/>
    <col min="14357" max="14357" width="14.5" customWidth="1"/>
    <col min="14358" max="14358" width="10.5" customWidth="1"/>
    <col min="14359" max="14359" width="11.1640625" customWidth="1"/>
    <col min="14360" max="14360" width="10.5" customWidth="1"/>
    <col min="14361" max="14361" width="12.5" customWidth="1"/>
    <col min="14362" max="14362" width="10.5" customWidth="1"/>
    <col min="14363" max="14363" width="11.1640625" customWidth="1"/>
    <col min="14364" max="14364" width="10.5" customWidth="1"/>
    <col min="14365" max="14365" width="14" customWidth="1"/>
    <col min="14366" max="14366" width="10.5" customWidth="1"/>
    <col min="14367" max="14367" width="14.6640625" customWidth="1"/>
    <col min="14368" max="14368" width="10.5" customWidth="1"/>
    <col min="14369" max="14369" width="17" customWidth="1"/>
    <col min="14370" max="14370" width="10.5" customWidth="1"/>
    <col min="14371" max="14592" width="10.6640625" customWidth="1"/>
    <col min="14593" max="14593" width="7.5" customWidth="1"/>
    <col min="14594" max="14594" width="61.33203125" customWidth="1"/>
    <col min="14595" max="14595" width="13.83203125" customWidth="1"/>
    <col min="14596" max="14598" width="10.5" customWidth="1"/>
    <col min="14599" max="14599" width="13.1640625" customWidth="1"/>
    <col min="14600" max="14602" width="10.5" customWidth="1"/>
    <col min="14603" max="14603" width="13.1640625" customWidth="1"/>
    <col min="14604" max="14604" width="10.5" customWidth="1"/>
    <col min="14605" max="14605" width="13.5" customWidth="1"/>
    <col min="14606" max="14608" width="10.5" customWidth="1"/>
    <col min="14609" max="14609" width="12.83203125" customWidth="1"/>
    <col min="14610" max="14610" width="10.5" customWidth="1"/>
    <col min="14611" max="14611" width="12.83203125" customWidth="1"/>
    <col min="14612" max="14612" width="10.5" customWidth="1"/>
    <col min="14613" max="14613" width="14.5" customWidth="1"/>
    <col min="14614" max="14614" width="10.5" customWidth="1"/>
    <col min="14615" max="14615" width="11.1640625" customWidth="1"/>
    <col min="14616" max="14616" width="10.5" customWidth="1"/>
    <col min="14617" max="14617" width="12.5" customWidth="1"/>
    <col min="14618" max="14618" width="10.5" customWidth="1"/>
    <col min="14619" max="14619" width="11.1640625" customWidth="1"/>
    <col min="14620" max="14620" width="10.5" customWidth="1"/>
    <col min="14621" max="14621" width="14" customWidth="1"/>
    <col min="14622" max="14622" width="10.5" customWidth="1"/>
    <col min="14623" max="14623" width="14.6640625" customWidth="1"/>
    <col min="14624" max="14624" width="10.5" customWidth="1"/>
    <col min="14625" max="14625" width="17" customWidth="1"/>
    <col min="14626" max="14626" width="10.5" customWidth="1"/>
    <col min="14627" max="14848" width="10.6640625" customWidth="1"/>
    <col min="14849" max="14849" width="7.5" customWidth="1"/>
    <col min="14850" max="14850" width="61.33203125" customWidth="1"/>
    <col min="14851" max="14851" width="13.83203125" customWidth="1"/>
    <col min="14852" max="14854" width="10.5" customWidth="1"/>
    <col min="14855" max="14855" width="13.1640625" customWidth="1"/>
    <col min="14856" max="14858" width="10.5" customWidth="1"/>
    <col min="14859" max="14859" width="13.1640625" customWidth="1"/>
    <col min="14860" max="14860" width="10.5" customWidth="1"/>
    <col min="14861" max="14861" width="13.5" customWidth="1"/>
    <col min="14862" max="14864" width="10.5" customWidth="1"/>
    <col min="14865" max="14865" width="12.83203125" customWidth="1"/>
    <col min="14866" max="14866" width="10.5" customWidth="1"/>
    <col min="14867" max="14867" width="12.83203125" customWidth="1"/>
    <col min="14868" max="14868" width="10.5" customWidth="1"/>
    <col min="14869" max="14869" width="14.5" customWidth="1"/>
    <col min="14870" max="14870" width="10.5" customWidth="1"/>
    <col min="14871" max="14871" width="11.1640625" customWidth="1"/>
    <col min="14872" max="14872" width="10.5" customWidth="1"/>
    <col min="14873" max="14873" width="12.5" customWidth="1"/>
    <col min="14874" max="14874" width="10.5" customWidth="1"/>
    <col min="14875" max="14875" width="11.1640625" customWidth="1"/>
    <col min="14876" max="14876" width="10.5" customWidth="1"/>
    <col min="14877" max="14877" width="14" customWidth="1"/>
    <col min="14878" max="14878" width="10.5" customWidth="1"/>
    <col min="14879" max="14879" width="14.6640625" customWidth="1"/>
    <col min="14880" max="14880" width="10.5" customWidth="1"/>
    <col min="14881" max="14881" width="17" customWidth="1"/>
    <col min="14882" max="14882" width="10.5" customWidth="1"/>
    <col min="14883" max="15104" width="10.6640625" customWidth="1"/>
    <col min="15105" max="15105" width="7.5" customWidth="1"/>
    <col min="15106" max="15106" width="61.33203125" customWidth="1"/>
    <col min="15107" max="15107" width="13.83203125" customWidth="1"/>
    <col min="15108" max="15110" width="10.5" customWidth="1"/>
    <col min="15111" max="15111" width="13.1640625" customWidth="1"/>
    <col min="15112" max="15114" width="10.5" customWidth="1"/>
    <col min="15115" max="15115" width="13.1640625" customWidth="1"/>
    <col min="15116" max="15116" width="10.5" customWidth="1"/>
    <col min="15117" max="15117" width="13.5" customWidth="1"/>
    <col min="15118" max="15120" width="10.5" customWidth="1"/>
    <col min="15121" max="15121" width="12.83203125" customWidth="1"/>
    <col min="15122" max="15122" width="10.5" customWidth="1"/>
    <col min="15123" max="15123" width="12.83203125" customWidth="1"/>
    <col min="15124" max="15124" width="10.5" customWidth="1"/>
    <col min="15125" max="15125" width="14.5" customWidth="1"/>
    <col min="15126" max="15126" width="10.5" customWidth="1"/>
    <col min="15127" max="15127" width="11.1640625" customWidth="1"/>
    <col min="15128" max="15128" width="10.5" customWidth="1"/>
    <col min="15129" max="15129" width="12.5" customWidth="1"/>
    <col min="15130" max="15130" width="10.5" customWidth="1"/>
    <col min="15131" max="15131" width="11.1640625" customWidth="1"/>
    <col min="15132" max="15132" width="10.5" customWidth="1"/>
    <col min="15133" max="15133" width="14" customWidth="1"/>
    <col min="15134" max="15134" width="10.5" customWidth="1"/>
    <col min="15135" max="15135" width="14.6640625" customWidth="1"/>
    <col min="15136" max="15136" width="10.5" customWidth="1"/>
    <col min="15137" max="15137" width="17" customWidth="1"/>
    <col min="15138" max="15138" width="10.5" customWidth="1"/>
    <col min="15139" max="15360" width="10.6640625" customWidth="1"/>
    <col min="15361" max="15361" width="7.5" customWidth="1"/>
    <col min="15362" max="15362" width="61.33203125" customWidth="1"/>
    <col min="15363" max="15363" width="13.83203125" customWidth="1"/>
    <col min="15364" max="15366" width="10.5" customWidth="1"/>
    <col min="15367" max="15367" width="13.1640625" customWidth="1"/>
    <col min="15368" max="15370" width="10.5" customWidth="1"/>
    <col min="15371" max="15371" width="13.1640625" customWidth="1"/>
    <col min="15372" max="15372" width="10.5" customWidth="1"/>
    <col min="15373" max="15373" width="13.5" customWidth="1"/>
    <col min="15374" max="15376" width="10.5" customWidth="1"/>
    <col min="15377" max="15377" width="12.83203125" customWidth="1"/>
    <col min="15378" max="15378" width="10.5" customWidth="1"/>
    <col min="15379" max="15379" width="12.83203125" customWidth="1"/>
    <col min="15380" max="15380" width="10.5" customWidth="1"/>
    <col min="15381" max="15381" width="14.5" customWidth="1"/>
    <col min="15382" max="15382" width="10.5" customWidth="1"/>
    <col min="15383" max="15383" width="11.1640625" customWidth="1"/>
    <col min="15384" max="15384" width="10.5" customWidth="1"/>
    <col min="15385" max="15385" width="12.5" customWidth="1"/>
    <col min="15386" max="15386" width="10.5" customWidth="1"/>
    <col min="15387" max="15387" width="11.1640625" customWidth="1"/>
    <col min="15388" max="15388" width="10.5" customWidth="1"/>
    <col min="15389" max="15389" width="14" customWidth="1"/>
    <col min="15390" max="15390" width="10.5" customWidth="1"/>
    <col min="15391" max="15391" width="14.6640625" customWidth="1"/>
    <col min="15392" max="15392" width="10.5" customWidth="1"/>
    <col min="15393" max="15393" width="17" customWidth="1"/>
    <col min="15394" max="15394" width="10.5" customWidth="1"/>
    <col min="15395" max="15616" width="10.6640625" customWidth="1"/>
    <col min="15617" max="15617" width="7.5" customWidth="1"/>
    <col min="15618" max="15618" width="61.33203125" customWidth="1"/>
    <col min="15619" max="15619" width="13.83203125" customWidth="1"/>
    <col min="15620" max="15622" width="10.5" customWidth="1"/>
    <col min="15623" max="15623" width="13.1640625" customWidth="1"/>
    <col min="15624" max="15626" width="10.5" customWidth="1"/>
    <col min="15627" max="15627" width="13.1640625" customWidth="1"/>
    <col min="15628" max="15628" width="10.5" customWidth="1"/>
    <col min="15629" max="15629" width="13.5" customWidth="1"/>
    <col min="15630" max="15632" width="10.5" customWidth="1"/>
    <col min="15633" max="15633" width="12.83203125" customWidth="1"/>
    <col min="15634" max="15634" width="10.5" customWidth="1"/>
    <col min="15635" max="15635" width="12.83203125" customWidth="1"/>
    <col min="15636" max="15636" width="10.5" customWidth="1"/>
    <col min="15637" max="15637" width="14.5" customWidth="1"/>
    <col min="15638" max="15638" width="10.5" customWidth="1"/>
    <col min="15639" max="15639" width="11.1640625" customWidth="1"/>
    <col min="15640" max="15640" width="10.5" customWidth="1"/>
    <col min="15641" max="15641" width="12.5" customWidth="1"/>
    <col min="15642" max="15642" width="10.5" customWidth="1"/>
    <col min="15643" max="15643" width="11.1640625" customWidth="1"/>
    <col min="15644" max="15644" width="10.5" customWidth="1"/>
    <col min="15645" max="15645" width="14" customWidth="1"/>
    <col min="15646" max="15646" width="10.5" customWidth="1"/>
    <col min="15647" max="15647" width="14.6640625" customWidth="1"/>
    <col min="15648" max="15648" width="10.5" customWidth="1"/>
    <col min="15649" max="15649" width="17" customWidth="1"/>
    <col min="15650" max="15650" width="10.5" customWidth="1"/>
    <col min="15651" max="15872" width="10.6640625" customWidth="1"/>
    <col min="15873" max="15873" width="7.5" customWidth="1"/>
    <col min="15874" max="15874" width="61.33203125" customWidth="1"/>
    <col min="15875" max="15875" width="13.83203125" customWidth="1"/>
    <col min="15876" max="15878" width="10.5" customWidth="1"/>
    <col min="15879" max="15879" width="13.1640625" customWidth="1"/>
    <col min="15880" max="15882" width="10.5" customWidth="1"/>
    <col min="15883" max="15883" width="13.1640625" customWidth="1"/>
    <col min="15884" max="15884" width="10.5" customWidth="1"/>
    <col min="15885" max="15885" width="13.5" customWidth="1"/>
    <col min="15886" max="15888" width="10.5" customWidth="1"/>
    <col min="15889" max="15889" width="12.83203125" customWidth="1"/>
    <col min="15890" max="15890" width="10.5" customWidth="1"/>
    <col min="15891" max="15891" width="12.83203125" customWidth="1"/>
    <col min="15892" max="15892" width="10.5" customWidth="1"/>
    <col min="15893" max="15893" width="14.5" customWidth="1"/>
    <col min="15894" max="15894" width="10.5" customWidth="1"/>
    <col min="15895" max="15895" width="11.1640625" customWidth="1"/>
    <col min="15896" max="15896" width="10.5" customWidth="1"/>
    <col min="15897" max="15897" width="12.5" customWidth="1"/>
    <col min="15898" max="15898" width="10.5" customWidth="1"/>
    <col min="15899" max="15899" width="11.1640625" customWidth="1"/>
    <col min="15900" max="15900" width="10.5" customWidth="1"/>
    <col min="15901" max="15901" width="14" customWidth="1"/>
    <col min="15902" max="15902" width="10.5" customWidth="1"/>
    <col min="15903" max="15903" width="14.6640625" customWidth="1"/>
    <col min="15904" max="15904" width="10.5" customWidth="1"/>
    <col min="15905" max="15905" width="17" customWidth="1"/>
    <col min="15906" max="15906" width="10.5" customWidth="1"/>
    <col min="15907" max="16128" width="10.6640625" customWidth="1"/>
    <col min="16129" max="16129" width="7.5" customWidth="1"/>
    <col min="16130" max="16130" width="61.33203125" customWidth="1"/>
    <col min="16131" max="16131" width="13.83203125" customWidth="1"/>
    <col min="16132" max="16134" width="10.5" customWidth="1"/>
    <col min="16135" max="16135" width="13.1640625" customWidth="1"/>
    <col min="16136" max="16138" width="10.5" customWidth="1"/>
    <col min="16139" max="16139" width="13.1640625" customWidth="1"/>
    <col min="16140" max="16140" width="10.5" customWidth="1"/>
    <col min="16141" max="16141" width="13.5" customWidth="1"/>
    <col min="16142" max="16144" width="10.5" customWidth="1"/>
    <col min="16145" max="16145" width="12.83203125" customWidth="1"/>
    <col min="16146" max="16146" width="10.5" customWidth="1"/>
    <col min="16147" max="16147" width="12.83203125" customWidth="1"/>
    <col min="16148" max="16148" width="10.5" customWidth="1"/>
    <col min="16149" max="16149" width="14.5" customWidth="1"/>
    <col min="16150" max="16150" width="10.5" customWidth="1"/>
    <col min="16151" max="16151" width="11.1640625" customWidth="1"/>
    <col min="16152" max="16152" width="10.5" customWidth="1"/>
    <col min="16153" max="16153" width="12.5" customWidth="1"/>
    <col min="16154" max="16154" width="10.5" customWidth="1"/>
    <col min="16155" max="16155" width="11.1640625" customWidth="1"/>
    <col min="16156" max="16156" width="10.5" customWidth="1"/>
    <col min="16157" max="16157" width="14" customWidth="1"/>
    <col min="16158" max="16158" width="10.5" customWidth="1"/>
    <col min="16159" max="16159" width="14.6640625" customWidth="1"/>
    <col min="16160" max="16160" width="10.5" customWidth="1"/>
    <col min="16161" max="16161" width="17" customWidth="1"/>
    <col min="16162" max="16162" width="10.5" customWidth="1"/>
    <col min="16163" max="16384" width="10.6640625" customWidth="1"/>
  </cols>
  <sheetData>
    <row r="1" spans="1:34" ht="58.5" customHeight="1" x14ac:dyDescent="0.25">
      <c r="AC1" s="393" t="s">
        <v>3504</v>
      </c>
      <c r="AD1" s="393"/>
      <c r="AE1" s="393"/>
      <c r="AF1" s="393"/>
      <c r="AG1" s="393"/>
      <c r="AH1" s="393"/>
    </row>
    <row r="2" spans="1:34" ht="15.95" customHeight="1" x14ac:dyDescent="0.2">
      <c r="A2" s="385" t="s">
        <v>3267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  <c r="AC2" s="385"/>
      <c r="AD2" s="385"/>
      <c r="AE2" s="385"/>
      <c r="AF2" s="385"/>
      <c r="AG2" s="385"/>
    </row>
    <row r="3" spans="1:34" ht="15" customHeight="1" x14ac:dyDescent="0.2">
      <c r="A3" s="394" t="s">
        <v>3268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4"/>
      <c r="AE3" s="394"/>
    </row>
    <row r="4" spans="1:34" ht="12.75" customHeight="1" x14ac:dyDescent="0.2"/>
    <row r="5" spans="1:34" ht="23.25" customHeight="1" x14ac:dyDescent="0.2">
      <c r="A5" s="395" t="s">
        <v>3269</v>
      </c>
      <c r="B5" s="395"/>
      <c r="C5" s="400" t="s">
        <v>3270</v>
      </c>
      <c r="D5" s="400"/>
      <c r="E5" s="400"/>
      <c r="F5" s="400"/>
      <c r="G5" s="400"/>
      <c r="H5" s="400"/>
      <c r="I5" s="400"/>
      <c r="J5" s="400"/>
      <c r="K5" s="400"/>
      <c r="L5" s="400"/>
      <c r="M5" s="400" t="s">
        <v>3271</v>
      </c>
      <c r="N5" s="400"/>
      <c r="O5" s="400"/>
      <c r="P5" s="400"/>
      <c r="Q5" s="400"/>
      <c r="R5" s="400"/>
      <c r="S5" s="400"/>
      <c r="T5" s="400"/>
      <c r="U5" s="405" t="s">
        <v>3272</v>
      </c>
      <c r="V5" s="405"/>
      <c r="W5" s="405"/>
      <c r="X5" s="405"/>
      <c r="Y5" s="405"/>
      <c r="Z5" s="405"/>
      <c r="AA5" s="405"/>
      <c r="AB5" s="405"/>
      <c r="AC5" s="405"/>
      <c r="AD5" s="405"/>
      <c r="AE5" s="406" t="s">
        <v>3273</v>
      </c>
      <c r="AF5" s="406"/>
      <c r="AG5" s="395" t="s">
        <v>3274</v>
      </c>
      <c r="AH5" s="395"/>
    </row>
    <row r="6" spans="1:34" ht="45.75" customHeight="1" x14ac:dyDescent="0.2">
      <c r="A6" s="396"/>
      <c r="B6" s="397"/>
      <c r="C6" s="401"/>
      <c r="D6" s="402"/>
      <c r="E6" s="402"/>
      <c r="F6" s="402"/>
      <c r="G6" s="402"/>
      <c r="H6" s="402"/>
      <c r="I6" s="402"/>
      <c r="J6" s="402"/>
      <c r="K6" s="402"/>
      <c r="L6" s="402"/>
      <c r="M6" s="403"/>
      <c r="N6" s="404"/>
      <c r="O6" s="404"/>
      <c r="P6" s="404"/>
      <c r="Q6" s="404"/>
      <c r="R6" s="404"/>
      <c r="S6" s="404"/>
      <c r="T6" s="404"/>
      <c r="U6" s="405" t="s">
        <v>3275</v>
      </c>
      <c r="V6" s="405"/>
      <c r="W6" s="408" t="s">
        <v>3276</v>
      </c>
      <c r="X6" s="408"/>
      <c r="Y6" s="408" t="s">
        <v>3277</v>
      </c>
      <c r="Z6" s="408"/>
      <c r="AA6" s="408" t="s">
        <v>3278</v>
      </c>
      <c r="AB6" s="408"/>
      <c r="AC6" s="409" t="s">
        <v>3279</v>
      </c>
      <c r="AD6" s="409"/>
      <c r="AE6" s="396"/>
      <c r="AF6" s="407"/>
      <c r="AG6" s="396"/>
      <c r="AH6" s="397"/>
    </row>
    <row r="7" spans="1:34" ht="12.2" customHeight="1" x14ac:dyDescent="0.2">
      <c r="A7" s="396"/>
      <c r="B7" s="397"/>
      <c r="C7" s="405" t="s">
        <v>3280</v>
      </c>
      <c r="D7" s="405"/>
      <c r="E7" s="410" t="s">
        <v>3281</v>
      </c>
      <c r="F7" s="410"/>
      <c r="G7" s="410" t="s">
        <v>3282</v>
      </c>
      <c r="H7" s="410"/>
      <c r="I7" s="405" t="s">
        <v>3283</v>
      </c>
      <c r="J7" s="405"/>
      <c r="K7" s="410" t="s">
        <v>3284</v>
      </c>
      <c r="L7" s="410"/>
      <c r="M7" s="405" t="s">
        <v>3285</v>
      </c>
      <c r="N7" s="405"/>
      <c r="O7" s="405" t="s">
        <v>3283</v>
      </c>
      <c r="P7" s="405"/>
      <c r="Q7" s="410" t="s">
        <v>3282</v>
      </c>
      <c r="R7" s="410"/>
      <c r="S7" s="410" t="s">
        <v>3284</v>
      </c>
      <c r="T7" s="410"/>
      <c r="U7" s="410" t="s">
        <v>3282</v>
      </c>
      <c r="V7" s="410"/>
      <c r="W7" s="410" t="s">
        <v>3282</v>
      </c>
      <c r="X7" s="410"/>
      <c r="Y7" s="410" t="s">
        <v>3284</v>
      </c>
      <c r="Z7" s="410"/>
      <c r="AA7" s="410" t="s">
        <v>3284</v>
      </c>
      <c r="AB7" s="410"/>
      <c r="AC7" s="410" t="s">
        <v>3284</v>
      </c>
      <c r="AD7" s="410"/>
      <c r="AE7" s="396"/>
      <c r="AF7" s="407"/>
      <c r="AG7" s="398"/>
      <c r="AH7" s="399"/>
    </row>
    <row r="8" spans="1:34" ht="12.2" customHeight="1" x14ac:dyDescent="0.2">
      <c r="A8" s="398"/>
      <c r="B8" s="399"/>
      <c r="C8" s="199" t="s">
        <v>187</v>
      </c>
      <c r="D8" s="200" t="s">
        <v>186</v>
      </c>
      <c r="E8" s="199" t="s">
        <v>187</v>
      </c>
      <c r="F8" s="200" t="s">
        <v>186</v>
      </c>
      <c r="G8" s="199" t="s">
        <v>187</v>
      </c>
      <c r="H8" s="200" t="s">
        <v>186</v>
      </c>
      <c r="I8" s="199" t="s">
        <v>187</v>
      </c>
      <c r="J8" s="200" t="s">
        <v>186</v>
      </c>
      <c r="K8" s="199" t="s">
        <v>187</v>
      </c>
      <c r="L8" s="200" t="s">
        <v>186</v>
      </c>
      <c r="M8" s="199" t="s">
        <v>187</v>
      </c>
      <c r="N8" s="200" t="s">
        <v>186</v>
      </c>
      <c r="O8" s="199" t="s">
        <v>187</v>
      </c>
      <c r="P8" s="200" t="s">
        <v>186</v>
      </c>
      <c r="Q8" s="199" t="s">
        <v>187</v>
      </c>
      <c r="R8" s="200" t="s">
        <v>186</v>
      </c>
      <c r="S8" s="199" t="s">
        <v>187</v>
      </c>
      <c r="T8" s="200" t="s">
        <v>186</v>
      </c>
      <c r="U8" s="199" t="s">
        <v>187</v>
      </c>
      <c r="V8" s="200" t="s">
        <v>186</v>
      </c>
      <c r="W8" s="199" t="s">
        <v>187</v>
      </c>
      <c r="X8" s="200" t="s">
        <v>186</v>
      </c>
      <c r="Y8" s="199" t="s">
        <v>187</v>
      </c>
      <c r="Z8" s="200" t="s">
        <v>186</v>
      </c>
      <c r="AA8" s="199" t="s">
        <v>187</v>
      </c>
      <c r="AB8" s="200" t="s">
        <v>186</v>
      </c>
      <c r="AC8" s="201" t="s">
        <v>187</v>
      </c>
      <c r="AD8" s="202" t="s">
        <v>186</v>
      </c>
      <c r="AE8" s="201" t="s">
        <v>187</v>
      </c>
      <c r="AF8" s="202" t="s">
        <v>186</v>
      </c>
      <c r="AG8" s="201" t="s">
        <v>187</v>
      </c>
      <c r="AH8" s="202" t="s">
        <v>186</v>
      </c>
    </row>
    <row r="9" spans="1:34" s="198" customFormat="1" ht="24.95" customHeight="1" x14ac:dyDescent="0.2">
      <c r="A9" s="202" t="s">
        <v>368</v>
      </c>
      <c r="B9" s="203" t="s">
        <v>3286</v>
      </c>
      <c r="C9" s="204">
        <v>12664010</v>
      </c>
      <c r="D9" s="205">
        <v>244</v>
      </c>
      <c r="E9" s="206"/>
      <c r="F9" s="206"/>
      <c r="G9" s="204">
        <v>293985960</v>
      </c>
      <c r="H9" s="204">
        <v>6346</v>
      </c>
      <c r="I9" s="204">
        <v>29106061</v>
      </c>
      <c r="J9" s="205">
        <v>324</v>
      </c>
      <c r="K9" s="206"/>
      <c r="L9" s="206"/>
      <c r="M9" s="206"/>
      <c r="N9" s="206"/>
      <c r="O9" s="204">
        <v>12207346</v>
      </c>
      <c r="P9" s="205">
        <v>140</v>
      </c>
      <c r="Q9" s="204">
        <v>36619085</v>
      </c>
      <c r="R9" s="205">
        <v>812</v>
      </c>
      <c r="S9" s="206"/>
      <c r="T9" s="206"/>
      <c r="U9" s="204">
        <v>10617187</v>
      </c>
      <c r="V9" s="204">
        <v>9602</v>
      </c>
      <c r="W9" s="206"/>
      <c r="X9" s="206"/>
      <c r="Y9" s="206"/>
      <c r="Z9" s="206"/>
      <c r="AA9" s="206"/>
      <c r="AB9" s="206"/>
      <c r="AC9" s="206"/>
      <c r="AD9" s="206"/>
      <c r="AE9" s="204">
        <v>4074798</v>
      </c>
      <c r="AF9" s="205">
        <v>216</v>
      </c>
      <c r="AG9" s="204">
        <v>399274447</v>
      </c>
      <c r="AH9" s="204">
        <v>17684</v>
      </c>
    </row>
    <row r="10" spans="1:34" s="198" customFormat="1" ht="36.75" customHeight="1" x14ac:dyDescent="0.2">
      <c r="A10" s="202" t="s">
        <v>302</v>
      </c>
      <c r="B10" s="203" t="s">
        <v>3287</v>
      </c>
      <c r="C10" s="206"/>
      <c r="D10" s="206"/>
      <c r="E10" s="204">
        <v>74782438</v>
      </c>
      <c r="F10" s="204">
        <v>2305</v>
      </c>
      <c r="G10" s="204">
        <v>200443238</v>
      </c>
      <c r="H10" s="204">
        <v>6787</v>
      </c>
      <c r="I10" s="204">
        <v>6837781</v>
      </c>
      <c r="J10" s="205">
        <v>140</v>
      </c>
      <c r="K10" s="206"/>
      <c r="L10" s="206"/>
      <c r="M10" s="206"/>
      <c r="N10" s="206"/>
      <c r="O10" s="206"/>
      <c r="P10" s="206"/>
      <c r="Q10" s="204">
        <v>52709729</v>
      </c>
      <c r="R10" s="204">
        <v>1192</v>
      </c>
      <c r="S10" s="204">
        <v>2304423</v>
      </c>
      <c r="T10" s="205">
        <v>244</v>
      </c>
      <c r="U10" s="204">
        <v>16139480</v>
      </c>
      <c r="V10" s="204">
        <v>11134</v>
      </c>
      <c r="W10" s="206"/>
      <c r="X10" s="206"/>
      <c r="Y10" s="204">
        <v>2383288</v>
      </c>
      <c r="Z10" s="204">
        <v>2555</v>
      </c>
      <c r="AA10" s="204">
        <v>404174</v>
      </c>
      <c r="AB10" s="205">
        <v>549</v>
      </c>
      <c r="AC10" s="206"/>
      <c r="AD10" s="206"/>
      <c r="AE10" s="204">
        <v>1173522</v>
      </c>
      <c r="AF10" s="205">
        <v>62</v>
      </c>
      <c r="AG10" s="204">
        <v>357178073</v>
      </c>
      <c r="AH10" s="204">
        <v>24968</v>
      </c>
    </row>
    <row r="11" spans="1:34" s="198" customFormat="1" ht="36.75" customHeight="1" x14ac:dyDescent="0.2">
      <c r="A11" s="202" t="s">
        <v>336</v>
      </c>
      <c r="B11" s="203" t="s">
        <v>3288</v>
      </c>
      <c r="C11" s="206"/>
      <c r="D11" s="206"/>
      <c r="E11" s="206"/>
      <c r="F11" s="206"/>
      <c r="G11" s="204">
        <v>77149899</v>
      </c>
      <c r="H11" s="204">
        <v>2609</v>
      </c>
      <c r="I11" s="206"/>
      <c r="J11" s="206"/>
      <c r="K11" s="204">
        <v>2726909</v>
      </c>
      <c r="L11" s="205">
        <v>159</v>
      </c>
      <c r="M11" s="204">
        <v>574830</v>
      </c>
      <c r="N11" s="205">
        <v>18</v>
      </c>
      <c r="O11" s="206"/>
      <c r="P11" s="206"/>
      <c r="Q11" s="204">
        <v>4985591</v>
      </c>
      <c r="R11" s="205">
        <v>373</v>
      </c>
      <c r="S11" s="206"/>
      <c r="T11" s="206"/>
      <c r="U11" s="204">
        <v>7817700</v>
      </c>
      <c r="V11" s="204">
        <v>7400</v>
      </c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4">
        <v>93254929</v>
      </c>
      <c r="AH11" s="204">
        <v>10559</v>
      </c>
    </row>
    <row r="12" spans="1:34" s="198" customFormat="1" ht="36.75" customHeight="1" x14ac:dyDescent="0.2">
      <c r="A12" s="202" t="s">
        <v>301</v>
      </c>
      <c r="B12" s="203" t="s">
        <v>3289</v>
      </c>
      <c r="C12" s="204">
        <v>41262382</v>
      </c>
      <c r="D12" s="204">
        <v>1529</v>
      </c>
      <c r="E12" s="206"/>
      <c r="F12" s="206"/>
      <c r="G12" s="206"/>
      <c r="H12" s="206"/>
      <c r="I12" s="206"/>
      <c r="J12" s="206"/>
      <c r="K12" s="206"/>
      <c r="L12" s="206"/>
      <c r="M12" s="204">
        <v>8883296</v>
      </c>
      <c r="N12" s="205">
        <v>665</v>
      </c>
      <c r="O12" s="206"/>
      <c r="P12" s="206"/>
      <c r="Q12" s="206"/>
      <c r="R12" s="206"/>
      <c r="S12" s="206"/>
      <c r="T12" s="206"/>
      <c r="U12" s="204">
        <v>1844033</v>
      </c>
      <c r="V12" s="205">
        <v>430</v>
      </c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4">
        <v>51989711</v>
      </c>
      <c r="AH12" s="204">
        <v>2624</v>
      </c>
    </row>
    <row r="13" spans="1:34" s="198" customFormat="1" ht="36.75" customHeight="1" x14ac:dyDescent="0.2">
      <c r="A13" s="202" t="s">
        <v>304</v>
      </c>
      <c r="B13" s="203" t="s">
        <v>3290</v>
      </c>
      <c r="C13" s="206"/>
      <c r="D13" s="206"/>
      <c r="E13" s="206"/>
      <c r="F13" s="206"/>
      <c r="G13" s="204">
        <v>11760599</v>
      </c>
      <c r="H13" s="205">
        <v>273</v>
      </c>
      <c r="I13" s="204">
        <v>280613512</v>
      </c>
      <c r="J13" s="204">
        <v>2822</v>
      </c>
      <c r="K13" s="206"/>
      <c r="L13" s="206"/>
      <c r="M13" s="206"/>
      <c r="N13" s="206"/>
      <c r="O13" s="204">
        <v>309234699</v>
      </c>
      <c r="P13" s="204">
        <v>2625</v>
      </c>
      <c r="Q13" s="206"/>
      <c r="R13" s="206"/>
      <c r="S13" s="206"/>
      <c r="T13" s="206"/>
      <c r="U13" s="204">
        <v>25480516</v>
      </c>
      <c r="V13" s="204">
        <v>16597</v>
      </c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4">
        <v>627089326</v>
      </c>
      <c r="AH13" s="204">
        <v>22317</v>
      </c>
    </row>
    <row r="14" spans="1:34" s="198" customFormat="1" ht="24.95" customHeight="1" x14ac:dyDescent="0.2">
      <c r="A14" s="202" t="s">
        <v>303</v>
      </c>
      <c r="B14" s="203" t="s">
        <v>3291</v>
      </c>
      <c r="C14" s="206"/>
      <c r="D14" s="206"/>
      <c r="E14" s="206"/>
      <c r="F14" s="206"/>
      <c r="G14" s="204">
        <v>574013</v>
      </c>
      <c r="H14" s="205">
        <v>21</v>
      </c>
      <c r="I14" s="204">
        <v>60745678</v>
      </c>
      <c r="J14" s="205">
        <v>644</v>
      </c>
      <c r="K14" s="206"/>
      <c r="L14" s="206"/>
      <c r="M14" s="206"/>
      <c r="N14" s="206"/>
      <c r="O14" s="204">
        <v>50602439</v>
      </c>
      <c r="P14" s="205">
        <v>477</v>
      </c>
      <c r="Q14" s="206"/>
      <c r="R14" s="206"/>
      <c r="S14" s="206"/>
      <c r="T14" s="206"/>
      <c r="U14" s="204">
        <v>5222672</v>
      </c>
      <c r="V14" s="204">
        <v>3532</v>
      </c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4">
        <v>117144802</v>
      </c>
      <c r="AH14" s="204">
        <v>4674</v>
      </c>
    </row>
    <row r="15" spans="1:34" s="198" customFormat="1" ht="36.75" customHeight="1" x14ac:dyDescent="0.2">
      <c r="A15" s="202" t="s">
        <v>325</v>
      </c>
      <c r="B15" s="203" t="s">
        <v>3292</v>
      </c>
      <c r="C15" s="206"/>
      <c r="D15" s="206"/>
      <c r="E15" s="206"/>
      <c r="F15" s="206"/>
      <c r="G15" s="204">
        <v>8250081</v>
      </c>
      <c r="H15" s="205">
        <v>357</v>
      </c>
      <c r="I15" s="206"/>
      <c r="J15" s="206"/>
      <c r="K15" s="206"/>
      <c r="L15" s="206"/>
      <c r="M15" s="206"/>
      <c r="N15" s="206"/>
      <c r="O15" s="206"/>
      <c r="P15" s="206"/>
      <c r="Q15" s="204">
        <v>6868708</v>
      </c>
      <c r="R15" s="205">
        <v>297</v>
      </c>
      <c r="S15" s="206"/>
      <c r="T15" s="206"/>
      <c r="U15" s="204">
        <v>900101</v>
      </c>
      <c r="V15" s="204">
        <v>1325</v>
      </c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4">
        <v>16018890</v>
      </c>
      <c r="AH15" s="204">
        <v>1979</v>
      </c>
    </row>
    <row r="16" spans="1:34" s="198" customFormat="1" ht="60.95" customHeight="1" x14ac:dyDescent="0.2">
      <c r="A16" s="202" t="s">
        <v>326</v>
      </c>
      <c r="B16" s="203" t="s">
        <v>3293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4">
        <v>4802168</v>
      </c>
      <c r="R16" s="205">
        <v>420</v>
      </c>
      <c r="S16" s="204">
        <v>785857</v>
      </c>
      <c r="T16" s="205">
        <v>84</v>
      </c>
      <c r="U16" s="206"/>
      <c r="V16" s="206"/>
      <c r="W16" s="206"/>
      <c r="X16" s="206"/>
      <c r="Y16" s="204">
        <v>877534</v>
      </c>
      <c r="Z16" s="204">
        <v>1667</v>
      </c>
      <c r="AA16" s="206"/>
      <c r="AB16" s="206"/>
      <c r="AC16" s="206"/>
      <c r="AD16" s="206"/>
      <c r="AE16" s="206"/>
      <c r="AF16" s="206"/>
      <c r="AG16" s="204">
        <v>6465559</v>
      </c>
      <c r="AH16" s="204">
        <v>2171</v>
      </c>
    </row>
    <row r="17" spans="1:34" s="198" customFormat="1" ht="72.75" customHeight="1" x14ac:dyDescent="0.2">
      <c r="A17" s="202" t="s">
        <v>327</v>
      </c>
      <c r="B17" s="203" t="s">
        <v>3294</v>
      </c>
      <c r="C17" s="206"/>
      <c r="D17" s="206"/>
      <c r="E17" s="206"/>
      <c r="F17" s="206"/>
      <c r="G17" s="204">
        <v>14334240</v>
      </c>
      <c r="H17" s="205">
        <v>360</v>
      </c>
      <c r="I17" s="206"/>
      <c r="J17" s="206"/>
      <c r="K17" s="206"/>
      <c r="L17" s="206"/>
      <c r="M17" s="206"/>
      <c r="N17" s="206"/>
      <c r="O17" s="206"/>
      <c r="P17" s="206"/>
      <c r="Q17" s="204">
        <v>9052034</v>
      </c>
      <c r="R17" s="205">
        <v>385</v>
      </c>
      <c r="S17" s="206"/>
      <c r="T17" s="206"/>
      <c r="U17" s="204">
        <v>308503</v>
      </c>
      <c r="V17" s="205">
        <v>574</v>
      </c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4">
        <v>23694777</v>
      </c>
      <c r="AH17" s="204">
        <v>1319</v>
      </c>
    </row>
    <row r="18" spans="1:34" s="198" customFormat="1" ht="24.95" customHeight="1" x14ac:dyDescent="0.2">
      <c r="A18" s="202" t="s">
        <v>406</v>
      </c>
      <c r="B18" s="203" t="s">
        <v>3295</v>
      </c>
      <c r="C18" s="206"/>
      <c r="D18" s="206"/>
      <c r="E18" s="206"/>
      <c r="F18" s="206"/>
      <c r="G18" s="204">
        <v>46401904</v>
      </c>
      <c r="H18" s="204">
        <v>1483</v>
      </c>
      <c r="I18" s="204">
        <v>5492198</v>
      </c>
      <c r="J18" s="205">
        <v>161</v>
      </c>
      <c r="K18" s="204">
        <v>226935998</v>
      </c>
      <c r="L18" s="204">
        <v>10124</v>
      </c>
      <c r="M18" s="206"/>
      <c r="N18" s="206"/>
      <c r="O18" s="204">
        <v>111466</v>
      </c>
      <c r="P18" s="205">
        <v>14</v>
      </c>
      <c r="Q18" s="206"/>
      <c r="R18" s="206"/>
      <c r="S18" s="204">
        <v>35093895</v>
      </c>
      <c r="T18" s="204">
        <v>3076</v>
      </c>
      <c r="U18" s="204">
        <v>9646003</v>
      </c>
      <c r="V18" s="205">
        <v>330</v>
      </c>
      <c r="W18" s="206"/>
      <c r="X18" s="206"/>
      <c r="Y18" s="204">
        <v>17579764</v>
      </c>
      <c r="Z18" s="204">
        <v>18781</v>
      </c>
      <c r="AA18" s="204">
        <v>2988568</v>
      </c>
      <c r="AB18" s="204">
        <v>4056</v>
      </c>
      <c r="AC18" s="206"/>
      <c r="AD18" s="206"/>
      <c r="AE18" s="206"/>
      <c r="AF18" s="206"/>
      <c r="AG18" s="204">
        <v>344249796</v>
      </c>
      <c r="AH18" s="204">
        <v>38025</v>
      </c>
    </row>
    <row r="19" spans="1:34" s="198" customFormat="1" ht="36.75" customHeight="1" x14ac:dyDescent="0.2">
      <c r="A19" s="202" t="s">
        <v>345</v>
      </c>
      <c r="B19" s="203" t="s">
        <v>3296</v>
      </c>
      <c r="C19" s="206"/>
      <c r="D19" s="206"/>
      <c r="E19" s="204">
        <v>39632674</v>
      </c>
      <c r="F19" s="204">
        <v>1338</v>
      </c>
      <c r="G19" s="204">
        <v>8497760</v>
      </c>
      <c r="H19" s="205">
        <v>481</v>
      </c>
      <c r="I19" s="204">
        <v>250889</v>
      </c>
      <c r="J19" s="205">
        <v>5</v>
      </c>
      <c r="K19" s="204">
        <v>51233395</v>
      </c>
      <c r="L19" s="204">
        <v>2554</v>
      </c>
      <c r="M19" s="206"/>
      <c r="N19" s="206"/>
      <c r="O19" s="206"/>
      <c r="P19" s="206"/>
      <c r="Q19" s="206"/>
      <c r="R19" s="206"/>
      <c r="S19" s="204">
        <v>10723565</v>
      </c>
      <c r="T19" s="204">
        <v>1132</v>
      </c>
      <c r="U19" s="204">
        <v>4408214</v>
      </c>
      <c r="V19" s="205">
        <v>998</v>
      </c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4">
        <v>114746497</v>
      </c>
      <c r="AH19" s="204">
        <v>6508</v>
      </c>
    </row>
    <row r="20" spans="1:34" s="198" customFormat="1" ht="36.75" customHeight="1" x14ac:dyDescent="0.2">
      <c r="A20" s="202" t="s">
        <v>337</v>
      </c>
      <c r="B20" s="203" t="s">
        <v>3297</v>
      </c>
      <c r="C20" s="206"/>
      <c r="D20" s="206"/>
      <c r="E20" s="206"/>
      <c r="F20" s="206"/>
      <c r="G20" s="206"/>
      <c r="H20" s="206"/>
      <c r="I20" s="206"/>
      <c r="J20" s="206"/>
      <c r="K20" s="204">
        <v>1458277</v>
      </c>
      <c r="L20" s="205">
        <v>71</v>
      </c>
      <c r="M20" s="206"/>
      <c r="N20" s="206"/>
      <c r="O20" s="204">
        <v>732079</v>
      </c>
      <c r="P20" s="205">
        <v>56</v>
      </c>
      <c r="Q20" s="206"/>
      <c r="R20" s="206"/>
      <c r="S20" s="204">
        <v>36140338</v>
      </c>
      <c r="T20" s="204">
        <v>3058</v>
      </c>
      <c r="U20" s="206"/>
      <c r="V20" s="206"/>
      <c r="W20" s="206"/>
      <c r="X20" s="206"/>
      <c r="Y20" s="204">
        <v>15575477</v>
      </c>
      <c r="Z20" s="204">
        <v>16664</v>
      </c>
      <c r="AA20" s="204">
        <v>2782236</v>
      </c>
      <c r="AB20" s="204">
        <v>3742</v>
      </c>
      <c r="AC20" s="204">
        <v>4510548</v>
      </c>
      <c r="AD20" s="204">
        <v>1847</v>
      </c>
      <c r="AE20" s="206"/>
      <c r="AF20" s="206"/>
      <c r="AG20" s="204">
        <v>61198955</v>
      </c>
      <c r="AH20" s="204">
        <v>25438</v>
      </c>
    </row>
    <row r="21" spans="1:34" s="198" customFormat="1" ht="36.75" customHeight="1" x14ac:dyDescent="0.2">
      <c r="A21" s="202" t="s">
        <v>328</v>
      </c>
      <c r="B21" s="203" t="s">
        <v>3298</v>
      </c>
      <c r="C21" s="206"/>
      <c r="D21" s="206"/>
      <c r="E21" s="206"/>
      <c r="F21" s="206"/>
      <c r="G21" s="204">
        <v>35050491</v>
      </c>
      <c r="H21" s="205">
        <v>588</v>
      </c>
      <c r="I21" s="206"/>
      <c r="J21" s="206"/>
      <c r="K21" s="204">
        <v>77120734</v>
      </c>
      <c r="L21" s="204">
        <v>1625</v>
      </c>
      <c r="M21" s="206"/>
      <c r="N21" s="206"/>
      <c r="O21" s="206"/>
      <c r="P21" s="206"/>
      <c r="Q21" s="204">
        <v>30528</v>
      </c>
      <c r="R21" s="205">
        <v>1</v>
      </c>
      <c r="S21" s="204">
        <v>3166752</v>
      </c>
      <c r="T21" s="205">
        <v>235</v>
      </c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4">
        <v>115368505</v>
      </c>
      <c r="AH21" s="204">
        <v>2449</v>
      </c>
    </row>
    <row r="22" spans="1:34" s="198" customFormat="1" ht="24.95" customHeight="1" x14ac:dyDescent="0.2">
      <c r="A22" s="202" t="s">
        <v>532</v>
      </c>
      <c r="B22" s="203" t="s">
        <v>3299</v>
      </c>
      <c r="C22" s="206"/>
      <c r="D22" s="206"/>
      <c r="E22" s="206"/>
      <c r="F22" s="206"/>
      <c r="G22" s="204">
        <v>26872627</v>
      </c>
      <c r="H22" s="205">
        <v>901</v>
      </c>
      <c r="I22" s="206"/>
      <c r="J22" s="206"/>
      <c r="K22" s="204">
        <v>42383958</v>
      </c>
      <c r="L22" s="204">
        <v>2114</v>
      </c>
      <c r="M22" s="206"/>
      <c r="N22" s="206"/>
      <c r="O22" s="204">
        <v>269787</v>
      </c>
      <c r="P22" s="205">
        <v>64</v>
      </c>
      <c r="Q22" s="204">
        <v>2165743</v>
      </c>
      <c r="R22" s="205">
        <v>14</v>
      </c>
      <c r="S22" s="204">
        <v>40395093</v>
      </c>
      <c r="T22" s="204">
        <v>3342</v>
      </c>
      <c r="U22" s="204">
        <v>251695</v>
      </c>
      <c r="V22" s="205">
        <v>301</v>
      </c>
      <c r="W22" s="204">
        <v>3785559</v>
      </c>
      <c r="X22" s="204">
        <v>5578</v>
      </c>
      <c r="Y22" s="204">
        <v>12324823</v>
      </c>
      <c r="Z22" s="204">
        <v>13144</v>
      </c>
      <c r="AA22" s="204">
        <v>1942713</v>
      </c>
      <c r="AB22" s="204">
        <v>2636</v>
      </c>
      <c r="AC22" s="204">
        <v>53997415</v>
      </c>
      <c r="AD22" s="204">
        <v>36650</v>
      </c>
      <c r="AE22" s="206"/>
      <c r="AF22" s="206"/>
      <c r="AG22" s="204">
        <v>184389413</v>
      </c>
      <c r="AH22" s="204">
        <v>64744</v>
      </c>
    </row>
    <row r="23" spans="1:34" s="198" customFormat="1" ht="36.75" customHeight="1" x14ac:dyDescent="0.2">
      <c r="A23" s="202" t="s">
        <v>316</v>
      </c>
      <c r="B23" s="203" t="s">
        <v>3300</v>
      </c>
      <c r="C23" s="206"/>
      <c r="D23" s="206"/>
      <c r="E23" s="206"/>
      <c r="F23" s="206"/>
      <c r="G23" s="204">
        <v>7349366</v>
      </c>
      <c r="H23" s="205">
        <v>327</v>
      </c>
      <c r="I23" s="206"/>
      <c r="J23" s="206"/>
      <c r="K23" s="204">
        <v>39062082</v>
      </c>
      <c r="L23" s="204">
        <v>1752</v>
      </c>
      <c r="M23" s="206"/>
      <c r="N23" s="206"/>
      <c r="O23" s="204">
        <v>329059</v>
      </c>
      <c r="P23" s="205">
        <v>64</v>
      </c>
      <c r="Q23" s="204">
        <v>606127</v>
      </c>
      <c r="R23" s="205">
        <v>5</v>
      </c>
      <c r="S23" s="204">
        <v>22742486</v>
      </c>
      <c r="T23" s="204">
        <v>2063</v>
      </c>
      <c r="U23" s="206"/>
      <c r="V23" s="206"/>
      <c r="W23" s="206"/>
      <c r="X23" s="206"/>
      <c r="Y23" s="204">
        <v>11412740</v>
      </c>
      <c r="Z23" s="204">
        <v>11817</v>
      </c>
      <c r="AA23" s="204">
        <v>1719021</v>
      </c>
      <c r="AB23" s="204">
        <v>2334</v>
      </c>
      <c r="AC23" s="204">
        <v>27146480</v>
      </c>
      <c r="AD23" s="204">
        <v>17135</v>
      </c>
      <c r="AE23" s="206"/>
      <c r="AF23" s="206"/>
      <c r="AG23" s="204">
        <v>110367361</v>
      </c>
      <c r="AH23" s="204">
        <v>35497</v>
      </c>
    </row>
    <row r="24" spans="1:34" s="198" customFormat="1" ht="36.75" customHeight="1" x14ac:dyDescent="0.2">
      <c r="A24" s="202" t="s">
        <v>613</v>
      </c>
      <c r="B24" s="203" t="s">
        <v>3301</v>
      </c>
      <c r="C24" s="206"/>
      <c r="D24" s="206"/>
      <c r="E24" s="206"/>
      <c r="F24" s="206"/>
      <c r="G24" s="204">
        <v>40627745</v>
      </c>
      <c r="H24" s="204">
        <v>2688</v>
      </c>
      <c r="I24" s="204">
        <v>42643</v>
      </c>
      <c r="J24" s="205">
        <v>3</v>
      </c>
      <c r="K24" s="204">
        <v>55889330</v>
      </c>
      <c r="L24" s="204">
        <v>3505</v>
      </c>
      <c r="M24" s="206"/>
      <c r="N24" s="206"/>
      <c r="O24" s="206"/>
      <c r="P24" s="206"/>
      <c r="Q24" s="206"/>
      <c r="R24" s="206"/>
      <c r="S24" s="204">
        <v>3156635</v>
      </c>
      <c r="T24" s="205">
        <v>301</v>
      </c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4">
        <v>99716353</v>
      </c>
      <c r="AH24" s="204">
        <v>6497</v>
      </c>
    </row>
    <row r="25" spans="1:34" s="198" customFormat="1" ht="36.75" customHeight="1" x14ac:dyDescent="0.2">
      <c r="A25" s="202" t="s">
        <v>317</v>
      </c>
      <c r="B25" s="203" t="s">
        <v>3302</v>
      </c>
      <c r="C25" s="204">
        <v>4178855</v>
      </c>
      <c r="D25" s="205">
        <v>94</v>
      </c>
      <c r="E25" s="206"/>
      <c r="F25" s="206"/>
      <c r="G25" s="204">
        <v>9785723</v>
      </c>
      <c r="H25" s="205">
        <v>392</v>
      </c>
      <c r="I25" s="204">
        <v>4869055</v>
      </c>
      <c r="J25" s="205">
        <v>69</v>
      </c>
      <c r="K25" s="204">
        <v>54502325</v>
      </c>
      <c r="L25" s="204">
        <v>2300</v>
      </c>
      <c r="M25" s="204">
        <v>17017268</v>
      </c>
      <c r="N25" s="205">
        <v>555</v>
      </c>
      <c r="O25" s="204">
        <v>56050780</v>
      </c>
      <c r="P25" s="204">
        <v>1324</v>
      </c>
      <c r="Q25" s="204">
        <v>2105539</v>
      </c>
      <c r="R25" s="205">
        <v>40</v>
      </c>
      <c r="S25" s="204">
        <v>27146438</v>
      </c>
      <c r="T25" s="204">
        <v>2334</v>
      </c>
      <c r="U25" s="204">
        <v>1010757</v>
      </c>
      <c r="V25" s="205">
        <v>827</v>
      </c>
      <c r="W25" s="204">
        <v>4538427</v>
      </c>
      <c r="X25" s="204">
        <v>5289</v>
      </c>
      <c r="Y25" s="204">
        <v>136074</v>
      </c>
      <c r="Z25" s="205">
        <v>104</v>
      </c>
      <c r="AA25" s="204">
        <v>9209</v>
      </c>
      <c r="AB25" s="205">
        <v>13</v>
      </c>
      <c r="AC25" s="204">
        <v>76631678</v>
      </c>
      <c r="AD25" s="204">
        <v>51121</v>
      </c>
      <c r="AE25" s="206"/>
      <c r="AF25" s="206"/>
      <c r="AG25" s="204">
        <v>257982128</v>
      </c>
      <c r="AH25" s="204">
        <v>64462</v>
      </c>
    </row>
    <row r="26" spans="1:34" s="198" customFormat="1" ht="24.95" customHeight="1" x14ac:dyDescent="0.2">
      <c r="A26" s="202" t="s">
        <v>376</v>
      </c>
      <c r="B26" s="203" t="s">
        <v>3303</v>
      </c>
      <c r="C26" s="206"/>
      <c r="D26" s="206"/>
      <c r="E26" s="204">
        <v>54724658</v>
      </c>
      <c r="F26" s="204">
        <v>1686</v>
      </c>
      <c r="G26" s="204">
        <v>14198989</v>
      </c>
      <c r="H26" s="205">
        <v>566</v>
      </c>
      <c r="I26" s="204">
        <v>75076</v>
      </c>
      <c r="J26" s="205">
        <v>4</v>
      </c>
      <c r="K26" s="204">
        <v>76851541</v>
      </c>
      <c r="L26" s="204">
        <v>2822</v>
      </c>
      <c r="M26" s="206"/>
      <c r="N26" s="206"/>
      <c r="O26" s="206"/>
      <c r="P26" s="206"/>
      <c r="Q26" s="206"/>
      <c r="R26" s="206"/>
      <c r="S26" s="204">
        <v>9081850</v>
      </c>
      <c r="T26" s="205">
        <v>914</v>
      </c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4">
        <v>154932114</v>
      </c>
      <c r="AH26" s="204">
        <v>5992</v>
      </c>
    </row>
    <row r="27" spans="1:34" s="198" customFormat="1" ht="36.75" customHeight="1" x14ac:dyDescent="0.2">
      <c r="A27" s="202" t="s">
        <v>2108</v>
      </c>
      <c r="B27" s="203" t="s">
        <v>3304</v>
      </c>
      <c r="C27" s="206"/>
      <c r="D27" s="206"/>
      <c r="E27" s="206"/>
      <c r="F27" s="206"/>
      <c r="G27" s="204">
        <v>14893022</v>
      </c>
      <c r="H27" s="205">
        <v>309</v>
      </c>
      <c r="I27" s="204">
        <v>4920882</v>
      </c>
      <c r="J27" s="205">
        <v>98</v>
      </c>
      <c r="K27" s="204">
        <v>253555453</v>
      </c>
      <c r="L27" s="204">
        <v>6899</v>
      </c>
      <c r="M27" s="204">
        <v>564611</v>
      </c>
      <c r="N27" s="205">
        <v>45</v>
      </c>
      <c r="O27" s="204">
        <v>4627586</v>
      </c>
      <c r="P27" s="205">
        <v>143</v>
      </c>
      <c r="Q27" s="204">
        <v>484902</v>
      </c>
      <c r="R27" s="205">
        <v>2</v>
      </c>
      <c r="S27" s="204">
        <v>20415903</v>
      </c>
      <c r="T27" s="204">
        <v>1740</v>
      </c>
      <c r="U27" s="204">
        <v>398147</v>
      </c>
      <c r="V27" s="205">
        <v>66</v>
      </c>
      <c r="W27" s="204">
        <v>2031920</v>
      </c>
      <c r="X27" s="204">
        <v>2994</v>
      </c>
      <c r="Y27" s="204">
        <v>10968357</v>
      </c>
      <c r="Z27" s="204">
        <v>11775</v>
      </c>
      <c r="AA27" s="204">
        <v>1786958</v>
      </c>
      <c r="AB27" s="204">
        <v>2435</v>
      </c>
      <c r="AC27" s="204">
        <v>30320993</v>
      </c>
      <c r="AD27" s="204">
        <v>22130</v>
      </c>
      <c r="AE27" s="206"/>
      <c r="AF27" s="206"/>
      <c r="AG27" s="204">
        <v>344968734</v>
      </c>
      <c r="AH27" s="204">
        <v>48636</v>
      </c>
    </row>
    <row r="28" spans="1:34" s="198" customFormat="1" ht="24.95" customHeight="1" x14ac:dyDescent="0.2">
      <c r="A28" s="202" t="s">
        <v>352</v>
      </c>
      <c r="B28" s="203" t="s">
        <v>3305</v>
      </c>
      <c r="C28" s="204">
        <v>41693885</v>
      </c>
      <c r="D28" s="205">
        <v>835</v>
      </c>
      <c r="E28" s="206"/>
      <c r="F28" s="206"/>
      <c r="G28" s="206"/>
      <c r="H28" s="206"/>
      <c r="I28" s="206"/>
      <c r="J28" s="206"/>
      <c r="K28" s="206"/>
      <c r="L28" s="206"/>
      <c r="M28" s="204">
        <v>1004822</v>
      </c>
      <c r="N28" s="205">
        <v>42</v>
      </c>
      <c r="O28" s="206"/>
      <c r="P28" s="206"/>
      <c r="Q28" s="206"/>
      <c r="R28" s="206"/>
      <c r="S28" s="206"/>
      <c r="T28" s="206"/>
      <c r="U28" s="204">
        <v>6240197</v>
      </c>
      <c r="V28" s="204">
        <v>1034</v>
      </c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4">
        <v>48938904</v>
      </c>
      <c r="AH28" s="204">
        <v>1911</v>
      </c>
    </row>
    <row r="29" spans="1:34" s="198" customFormat="1" ht="36.75" customHeight="1" x14ac:dyDescent="0.2">
      <c r="A29" s="202" t="s">
        <v>531</v>
      </c>
      <c r="B29" s="203" t="s">
        <v>3306</v>
      </c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4">
        <v>2676072</v>
      </c>
      <c r="X29" s="204">
        <v>3619</v>
      </c>
      <c r="Y29" s="206"/>
      <c r="Z29" s="206"/>
      <c r="AA29" s="206"/>
      <c r="AB29" s="206"/>
      <c r="AC29" s="206"/>
      <c r="AD29" s="206"/>
      <c r="AE29" s="206"/>
      <c r="AF29" s="206"/>
      <c r="AG29" s="204">
        <v>2676072</v>
      </c>
      <c r="AH29" s="204">
        <v>3619</v>
      </c>
    </row>
    <row r="30" spans="1:34" s="198" customFormat="1" ht="36.75" customHeight="1" x14ac:dyDescent="0.2">
      <c r="A30" s="202" t="s">
        <v>524</v>
      </c>
      <c r="B30" s="203" t="s">
        <v>3307</v>
      </c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4">
        <v>265596661</v>
      </c>
      <c r="AF30" s="204">
        <v>110906</v>
      </c>
      <c r="AG30" s="204">
        <v>265596661</v>
      </c>
      <c r="AH30" s="204">
        <v>110906</v>
      </c>
    </row>
    <row r="31" spans="1:34" s="198" customFormat="1" ht="24.95" customHeight="1" x14ac:dyDescent="0.2">
      <c r="A31" s="202" t="s">
        <v>883</v>
      </c>
      <c r="B31" s="203" t="s">
        <v>3308</v>
      </c>
      <c r="C31" s="206"/>
      <c r="D31" s="206"/>
      <c r="E31" s="206"/>
      <c r="F31" s="206"/>
      <c r="G31" s="204">
        <v>874262</v>
      </c>
      <c r="H31" s="205">
        <v>31</v>
      </c>
      <c r="I31" s="204">
        <v>27301</v>
      </c>
      <c r="J31" s="205">
        <v>3</v>
      </c>
      <c r="K31" s="204">
        <v>13698874</v>
      </c>
      <c r="L31" s="205">
        <v>529</v>
      </c>
      <c r="M31" s="206"/>
      <c r="N31" s="206"/>
      <c r="O31" s="206"/>
      <c r="P31" s="206"/>
      <c r="Q31" s="206"/>
      <c r="R31" s="206"/>
      <c r="S31" s="204">
        <v>3661268</v>
      </c>
      <c r="T31" s="205">
        <v>326</v>
      </c>
      <c r="U31" s="206"/>
      <c r="V31" s="206"/>
      <c r="W31" s="204">
        <v>622676</v>
      </c>
      <c r="X31" s="205">
        <v>917</v>
      </c>
      <c r="Y31" s="204">
        <v>1253812</v>
      </c>
      <c r="Z31" s="204">
        <v>1287</v>
      </c>
      <c r="AA31" s="204">
        <v>207635</v>
      </c>
      <c r="AB31" s="205">
        <v>282</v>
      </c>
      <c r="AC31" s="204">
        <v>2982135</v>
      </c>
      <c r="AD31" s="204">
        <v>1864</v>
      </c>
      <c r="AE31" s="206"/>
      <c r="AF31" s="206"/>
      <c r="AG31" s="204">
        <v>23327963</v>
      </c>
      <c r="AH31" s="204">
        <v>5239</v>
      </c>
    </row>
    <row r="32" spans="1:34" s="198" customFormat="1" ht="24.95" customHeight="1" x14ac:dyDescent="0.2">
      <c r="A32" s="202" t="s">
        <v>568</v>
      </c>
      <c r="B32" s="203" t="s">
        <v>3309</v>
      </c>
      <c r="C32" s="206"/>
      <c r="D32" s="206"/>
      <c r="E32" s="206"/>
      <c r="F32" s="206"/>
      <c r="G32" s="204">
        <v>5980889</v>
      </c>
      <c r="H32" s="205">
        <v>170</v>
      </c>
      <c r="I32" s="206"/>
      <c r="J32" s="206"/>
      <c r="K32" s="204">
        <v>23036063</v>
      </c>
      <c r="L32" s="205">
        <v>790</v>
      </c>
      <c r="M32" s="206"/>
      <c r="N32" s="206"/>
      <c r="O32" s="206"/>
      <c r="P32" s="206"/>
      <c r="Q32" s="206"/>
      <c r="R32" s="206"/>
      <c r="S32" s="204">
        <v>2598436</v>
      </c>
      <c r="T32" s="205">
        <v>220</v>
      </c>
      <c r="U32" s="206"/>
      <c r="V32" s="206"/>
      <c r="W32" s="206"/>
      <c r="X32" s="206"/>
      <c r="Y32" s="204">
        <v>793229</v>
      </c>
      <c r="Z32" s="205">
        <v>897</v>
      </c>
      <c r="AA32" s="204">
        <v>110989</v>
      </c>
      <c r="AB32" s="205">
        <v>151</v>
      </c>
      <c r="AC32" s="206"/>
      <c r="AD32" s="206"/>
      <c r="AE32" s="206"/>
      <c r="AF32" s="206"/>
      <c r="AG32" s="204">
        <v>32519606</v>
      </c>
      <c r="AH32" s="204">
        <v>2228</v>
      </c>
    </row>
    <row r="33" spans="1:34" s="198" customFormat="1" ht="24.95" customHeight="1" x14ac:dyDescent="0.2">
      <c r="A33" s="202" t="s">
        <v>1035</v>
      </c>
      <c r="B33" s="203" t="s">
        <v>3310</v>
      </c>
      <c r="C33" s="206"/>
      <c r="D33" s="206"/>
      <c r="E33" s="204">
        <v>20847957</v>
      </c>
      <c r="F33" s="205">
        <v>643</v>
      </c>
      <c r="G33" s="204">
        <v>4397148</v>
      </c>
      <c r="H33" s="205">
        <v>172</v>
      </c>
      <c r="I33" s="206"/>
      <c r="J33" s="206"/>
      <c r="K33" s="204">
        <v>16617367</v>
      </c>
      <c r="L33" s="205">
        <v>727</v>
      </c>
      <c r="M33" s="206"/>
      <c r="N33" s="206"/>
      <c r="O33" s="206"/>
      <c r="P33" s="206"/>
      <c r="Q33" s="206"/>
      <c r="R33" s="206"/>
      <c r="S33" s="204">
        <v>4322135</v>
      </c>
      <c r="T33" s="205">
        <v>408</v>
      </c>
      <c r="U33" s="206"/>
      <c r="V33" s="206"/>
      <c r="W33" s="206"/>
      <c r="X33" s="206"/>
      <c r="Y33" s="204">
        <v>2897459</v>
      </c>
      <c r="Z33" s="204">
        <v>3061</v>
      </c>
      <c r="AA33" s="204">
        <v>452443</v>
      </c>
      <c r="AB33" s="205">
        <v>614</v>
      </c>
      <c r="AC33" s="206"/>
      <c r="AD33" s="206"/>
      <c r="AE33" s="206"/>
      <c r="AF33" s="206"/>
      <c r="AG33" s="204">
        <v>49534509</v>
      </c>
      <c r="AH33" s="204">
        <v>5625</v>
      </c>
    </row>
    <row r="34" spans="1:34" s="198" customFormat="1" ht="24.95" customHeight="1" x14ac:dyDescent="0.2">
      <c r="A34" s="202" t="s">
        <v>546</v>
      </c>
      <c r="B34" s="203" t="s">
        <v>3311</v>
      </c>
      <c r="C34" s="206"/>
      <c r="D34" s="206"/>
      <c r="E34" s="206"/>
      <c r="F34" s="206"/>
      <c r="G34" s="204">
        <v>2642584</v>
      </c>
      <c r="H34" s="205">
        <v>62</v>
      </c>
      <c r="I34" s="204">
        <v>1099962</v>
      </c>
      <c r="J34" s="205">
        <v>15</v>
      </c>
      <c r="K34" s="204">
        <v>31093957</v>
      </c>
      <c r="L34" s="205">
        <v>848</v>
      </c>
      <c r="M34" s="206"/>
      <c r="N34" s="206"/>
      <c r="O34" s="206"/>
      <c r="P34" s="206"/>
      <c r="Q34" s="206"/>
      <c r="R34" s="206"/>
      <c r="S34" s="204">
        <v>2075280</v>
      </c>
      <c r="T34" s="205">
        <v>189</v>
      </c>
      <c r="U34" s="206"/>
      <c r="V34" s="206"/>
      <c r="W34" s="206"/>
      <c r="X34" s="206"/>
      <c r="Y34" s="204">
        <v>1222551</v>
      </c>
      <c r="Z34" s="204">
        <v>1339</v>
      </c>
      <c r="AA34" s="204">
        <v>170964</v>
      </c>
      <c r="AB34" s="205">
        <v>232</v>
      </c>
      <c r="AC34" s="206"/>
      <c r="AD34" s="206"/>
      <c r="AE34" s="206"/>
      <c r="AF34" s="206"/>
      <c r="AG34" s="204">
        <v>38305298</v>
      </c>
      <c r="AH34" s="204">
        <v>2685</v>
      </c>
    </row>
    <row r="35" spans="1:34" s="198" customFormat="1" ht="24.95" customHeight="1" x14ac:dyDescent="0.2">
      <c r="A35" s="202" t="s">
        <v>525</v>
      </c>
      <c r="B35" s="203" t="s">
        <v>3312</v>
      </c>
      <c r="C35" s="206"/>
      <c r="D35" s="206"/>
      <c r="E35" s="206"/>
      <c r="F35" s="206"/>
      <c r="G35" s="204">
        <v>8062887</v>
      </c>
      <c r="H35" s="205">
        <v>333</v>
      </c>
      <c r="I35" s="206"/>
      <c r="J35" s="206"/>
      <c r="K35" s="204">
        <v>17758534</v>
      </c>
      <c r="L35" s="205">
        <v>989</v>
      </c>
      <c r="M35" s="206"/>
      <c r="N35" s="206"/>
      <c r="O35" s="206"/>
      <c r="P35" s="206"/>
      <c r="Q35" s="206"/>
      <c r="R35" s="206"/>
      <c r="S35" s="204">
        <v>7041938</v>
      </c>
      <c r="T35" s="205">
        <v>494</v>
      </c>
      <c r="U35" s="204">
        <v>187408</v>
      </c>
      <c r="V35" s="205">
        <v>216</v>
      </c>
      <c r="W35" s="206"/>
      <c r="X35" s="206"/>
      <c r="Y35" s="206"/>
      <c r="Z35" s="206"/>
      <c r="AA35" s="206"/>
      <c r="AB35" s="206"/>
      <c r="AC35" s="204">
        <v>17086817</v>
      </c>
      <c r="AD35" s="204">
        <v>11340</v>
      </c>
      <c r="AE35" s="206"/>
      <c r="AF35" s="206"/>
      <c r="AG35" s="204">
        <v>50137584</v>
      </c>
      <c r="AH35" s="204">
        <v>13372</v>
      </c>
    </row>
    <row r="36" spans="1:34" s="198" customFormat="1" ht="36.75" customHeight="1" x14ac:dyDescent="0.2">
      <c r="A36" s="202" t="s">
        <v>1315</v>
      </c>
      <c r="B36" s="203" t="s">
        <v>3313</v>
      </c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4">
        <v>25422070</v>
      </c>
      <c r="AF36" s="204">
        <v>10184</v>
      </c>
      <c r="AG36" s="204">
        <v>25422070</v>
      </c>
      <c r="AH36" s="204">
        <v>10184</v>
      </c>
    </row>
    <row r="37" spans="1:34" s="198" customFormat="1" ht="36.75" customHeight="1" x14ac:dyDescent="0.2">
      <c r="A37" s="202" t="s">
        <v>573</v>
      </c>
      <c r="B37" s="203" t="s">
        <v>3314</v>
      </c>
      <c r="C37" s="206"/>
      <c r="D37" s="206"/>
      <c r="E37" s="204">
        <v>1706808</v>
      </c>
      <c r="F37" s="205">
        <v>63</v>
      </c>
      <c r="G37" s="204">
        <v>21291438</v>
      </c>
      <c r="H37" s="205">
        <v>306</v>
      </c>
      <c r="I37" s="204">
        <v>19111</v>
      </c>
      <c r="J37" s="205">
        <v>2</v>
      </c>
      <c r="K37" s="204">
        <v>7523400</v>
      </c>
      <c r="L37" s="205">
        <v>275</v>
      </c>
      <c r="M37" s="206"/>
      <c r="N37" s="206"/>
      <c r="O37" s="206"/>
      <c r="P37" s="206"/>
      <c r="Q37" s="206"/>
      <c r="R37" s="206"/>
      <c r="S37" s="204">
        <v>754417</v>
      </c>
      <c r="T37" s="205">
        <v>75</v>
      </c>
      <c r="U37" s="204">
        <v>3362549</v>
      </c>
      <c r="V37" s="205">
        <v>40</v>
      </c>
      <c r="W37" s="204">
        <v>124150</v>
      </c>
      <c r="X37" s="205">
        <v>182</v>
      </c>
      <c r="Y37" s="204">
        <v>300222</v>
      </c>
      <c r="Z37" s="205">
        <v>325</v>
      </c>
      <c r="AA37" s="204">
        <v>53835</v>
      </c>
      <c r="AB37" s="205">
        <v>73</v>
      </c>
      <c r="AC37" s="206"/>
      <c r="AD37" s="206"/>
      <c r="AE37" s="204">
        <v>1797870</v>
      </c>
      <c r="AF37" s="205">
        <v>728</v>
      </c>
      <c r="AG37" s="204">
        <v>36933800</v>
      </c>
      <c r="AH37" s="204">
        <v>2069</v>
      </c>
    </row>
    <row r="38" spans="1:34" s="198" customFormat="1" ht="36.75" customHeight="1" x14ac:dyDescent="0.2">
      <c r="A38" s="202" t="s">
        <v>1199</v>
      </c>
      <c r="B38" s="203" t="s">
        <v>3315</v>
      </c>
      <c r="C38" s="206"/>
      <c r="D38" s="206"/>
      <c r="E38" s="206"/>
      <c r="F38" s="206"/>
      <c r="G38" s="206"/>
      <c r="H38" s="206"/>
      <c r="I38" s="206"/>
      <c r="J38" s="206"/>
      <c r="K38" s="204">
        <v>1001265</v>
      </c>
      <c r="L38" s="205">
        <v>44</v>
      </c>
      <c r="M38" s="206"/>
      <c r="N38" s="206"/>
      <c r="O38" s="206"/>
      <c r="P38" s="206"/>
      <c r="Q38" s="206"/>
      <c r="R38" s="206"/>
      <c r="S38" s="204">
        <v>347846</v>
      </c>
      <c r="T38" s="205">
        <v>29</v>
      </c>
      <c r="U38" s="206"/>
      <c r="V38" s="206"/>
      <c r="W38" s="206"/>
      <c r="X38" s="206"/>
      <c r="Y38" s="206"/>
      <c r="Z38" s="206"/>
      <c r="AA38" s="206"/>
      <c r="AB38" s="206"/>
      <c r="AC38" s="204">
        <v>1404901</v>
      </c>
      <c r="AD38" s="205">
        <v>882</v>
      </c>
      <c r="AE38" s="206"/>
      <c r="AF38" s="206"/>
      <c r="AG38" s="204">
        <v>2754012</v>
      </c>
      <c r="AH38" s="205">
        <v>955</v>
      </c>
    </row>
    <row r="39" spans="1:34" s="198" customFormat="1" ht="24.95" customHeight="1" x14ac:dyDescent="0.2">
      <c r="A39" s="202" t="s">
        <v>549</v>
      </c>
      <c r="B39" s="203" t="s">
        <v>3316</v>
      </c>
      <c r="C39" s="206"/>
      <c r="D39" s="206"/>
      <c r="E39" s="204">
        <v>100596</v>
      </c>
      <c r="F39" s="205">
        <v>4</v>
      </c>
      <c r="G39" s="206"/>
      <c r="H39" s="206"/>
      <c r="I39" s="204">
        <v>727036</v>
      </c>
      <c r="J39" s="205">
        <v>34</v>
      </c>
      <c r="K39" s="204">
        <v>56038510</v>
      </c>
      <c r="L39" s="204">
        <v>2402</v>
      </c>
      <c r="M39" s="206"/>
      <c r="N39" s="206"/>
      <c r="O39" s="204">
        <v>5110</v>
      </c>
      <c r="P39" s="205">
        <v>1</v>
      </c>
      <c r="Q39" s="206"/>
      <c r="R39" s="206"/>
      <c r="S39" s="204">
        <v>15211433</v>
      </c>
      <c r="T39" s="204">
        <v>1344</v>
      </c>
      <c r="U39" s="204">
        <v>15137246</v>
      </c>
      <c r="V39" s="205">
        <v>179</v>
      </c>
      <c r="W39" s="206"/>
      <c r="X39" s="206"/>
      <c r="Y39" s="204">
        <v>5815015</v>
      </c>
      <c r="Z39" s="204">
        <v>5748</v>
      </c>
      <c r="AA39" s="204">
        <v>894381</v>
      </c>
      <c r="AB39" s="204">
        <v>1205</v>
      </c>
      <c r="AC39" s="204">
        <v>9267137</v>
      </c>
      <c r="AD39" s="204">
        <v>5954</v>
      </c>
      <c r="AE39" s="204">
        <v>18790556</v>
      </c>
      <c r="AF39" s="204">
        <v>7208</v>
      </c>
      <c r="AG39" s="204">
        <v>121987020</v>
      </c>
      <c r="AH39" s="204">
        <v>24079</v>
      </c>
    </row>
    <row r="40" spans="1:34" s="198" customFormat="1" ht="24.95" customHeight="1" x14ac:dyDescent="0.2">
      <c r="A40" s="202" t="s">
        <v>523</v>
      </c>
      <c r="B40" s="203" t="s">
        <v>3317</v>
      </c>
      <c r="C40" s="206"/>
      <c r="D40" s="206"/>
      <c r="E40" s="204">
        <v>553457</v>
      </c>
      <c r="F40" s="205">
        <v>20</v>
      </c>
      <c r="G40" s="204">
        <v>60334</v>
      </c>
      <c r="H40" s="205">
        <v>4</v>
      </c>
      <c r="I40" s="204">
        <v>786601</v>
      </c>
      <c r="J40" s="205">
        <v>20</v>
      </c>
      <c r="K40" s="204">
        <v>5456326</v>
      </c>
      <c r="L40" s="205">
        <v>247</v>
      </c>
      <c r="M40" s="206"/>
      <c r="N40" s="206"/>
      <c r="O40" s="204">
        <v>1002351</v>
      </c>
      <c r="P40" s="205">
        <v>49</v>
      </c>
      <c r="Q40" s="206"/>
      <c r="R40" s="206"/>
      <c r="S40" s="204">
        <v>1271053</v>
      </c>
      <c r="T40" s="205">
        <v>115</v>
      </c>
      <c r="U40" s="204">
        <v>1452352</v>
      </c>
      <c r="V40" s="205">
        <v>59</v>
      </c>
      <c r="W40" s="206"/>
      <c r="X40" s="206"/>
      <c r="Y40" s="204">
        <v>310886</v>
      </c>
      <c r="Z40" s="205">
        <v>337</v>
      </c>
      <c r="AA40" s="204">
        <v>44342</v>
      </c>
      <c r="AB40" s="205">
        <v>60</v>
      </c>
      <c r="AC40" s="204">
        <v>494329</v>
      </c>
      <c r="AD40" s="205">
        <v>322</v>
      </c>
      <c r="AE40" s="204">
        <v>1362417</v>
      </c>
      <c r="AF40" s="205">
        <v>553</v>
      </c>
      <c r="AG40" s="204">
        <v>12794448</v>
      </c>
      <c r="AH40" s="204">
        <v>1786</v>
      </c>
    </row>
    <row r="41" spans="1:34" s="198" customFormat="1" ht="24.95" customHeight="1" x14ac:dyDescent="0.2">
      <c r="A41" s="202" t="s">
        <v>580</v>
      </c>
      <c r="B41" s="203" t="s">
        <v>3318</v>
      </c>
      <c r="C41" s="206"/>
      <c r="D41" s="206"/>
      <c r="E41" s="206"/>
      <c r="F41" s="206"/>
      <c r="G41" s="204">
        <v>496462</v>
      </c>
      <c r="H41" s="205">
        <v>11</v>
      </c>
      <c r="I41" s="206"/>
      <c r="J41" s="206"/>
      <c r="K41" s="204">
        <v>6142532</v>
      </c>
      <c r="L41" s="205">
        <v>205</v>
      </c>
      <c r="M41" s="206"/>
      <c r="N41" s="206"/>
      <c r="O41" s="206"/>
      <c r="P41" s="206"/>
      <c r="Q41" s="206"/>
      <c r="R41" s="206"/>
      <c r="S41" s="204">
        <v>1919473</v>
      </c>
      <c r="T41" s="205">
        <v>159</v>
      </c>
      <c r="U41" s="206"/>
      <c r="V41" s="206"/>
      <c r="W41" s="206"/>
      <c r="X41" s="206"/>
      <c r="Y41" s="204">
        <v>581304</v>
      </c>
      <c r="Z41" s="205">
        <v>585</v>
      </c>
      <c r="AA41" s="204">
        <v>145005</v>
      </c>
      <c r="AB41" s="205">
        <v>197</v>
      </c>
      <c r="AC41" s="204">
        <v>1193843</v>
      </c>
      <c r="AD41" s="205">
        <v>786</v>
      </c>
      <c r="AE41" s="204">
        <v>1285699</v>
      </c>
      <c r="AF41" s="205">
        <v>520</v>
      </c>
      <c r="AG41" s="204">
        <v>11764318</v>
      </c>
      <c r="AH41" s="204">
        <v>2463</v>
      </c>
    </row>
    <row r="42" spans="1:34" s="198" customFormat="1" ht="24.95" customHeight="1" x14ac:dyDescent="0.2">
      <c r="A42" s="202" t="s">
        <v>664</v>
      </c>
      <c r="B42" s="203" t="s">
        <v>3319</v>
      </c>
      <c r="C42" s="204">
        <v>4520593</v>
      </c>
      <c r="D42" s="205">
        <v>108</v>
      </c>
      <c r="E42" s="204">
        <v>8787605</v>
      </c>
      <c r="F42" s="205">
        <v>272</v>
      </c>
      <c r="G42" s="204">
        <v>7118221</v>
      </c>
      <c r="H42" s="205">
        <v>206</v>
      </c>
      <c r="I42" s="204">
        <v>10904799</v>
      </c>
      <c r="J42" s="205">
        <v>178</v>
      </c>
      <c r="K42" s="204">
        <v>76073789</v>
      </c>
      <c r="L42" s="204">
        <v>2853</v>
      </c>
      <c r="M42" s="204">
        <v>1214530</v>
      </c>
      <c r="N42" s="205">
        <v>59</v>
      </c>
      <c r="O42" s="204">
        <v>12408587</v>
      </c>
      <c r="P42" s="205">
        <v>221</v>
      </c>
      <c r="Q42" s="204">
        <v>65276</v>
      </c>
      <c r="R42" s="205">
        <v>6</v>
      </c>
      <c r="S42" s="204">
        <v>16695111</v>
      </c>
      <c r="T42" s="204">
        <v>1466</v>
      </c>
      <c r="U42" s="204">
        <v>7432400</v>
      </c>
      <c r="V42" s="205">
        <v>387</v>
      </c>
      <c r="W42" s="204">
        <v>3093381</v>
      </c>
      <c r="X42" s="204">
        <v>4028</v>
      </c>
      <c r="Y42" s="204">
        <v>5227031</v>
      </c>
      <c r="Z42" s="204">
        <v>5748</v>
      </c>
      <c r="AA42" s="204">
        <v>746675</v>
      </c>
      <c r="AB42" s="204">
        <v>1014</v>
      </c>
      <c r="AC42" s="204">
        <v>16712898</v>
      </c>
      <c r="AD42" s="204">
        <v>10553</v>
      </c>
      <c r="AE42" s="204">
        <v>18097601</v>
      </c>
      <c r="AF42" s="204">
        <v>7557</v>
      </c>
      <c r="AG42" s="204">
        <v>189098497</v>
      </c>
      <c r="AH42" s="204">
        <v>34656</v>
      </c>
    </row>
    <row r="43" spans="1:34" s="198" customFormat="1" ht="24.95" customHeight="1" x14ac:dyDescent="0.2">
      <c r="A43" s="202" t="s">
        <v>563</v>
      </c>
      <c r="B43" s="203" t="s">
        <v>3320</v>
      </c>
      <c r="C43" s="206"/>
      <c r="D43" s="206"/>
      <c r="E43" s="206"/>
      <c r="F43" s="206"/>
      <c r="G43" s="206"/>
      <c r="H43" s="206"/>
      <c r="I43" s="206"/>
      <c r="J43" s="206"/>
      <c r="K43" s="204">
        <v>228454</v>
      </c>
      <c r="L43" s="205">
        <v>12</v>
      </c>
      <c r="M43" s="206"/>
      <c r="N43" s="206"/>
      <c r="O43" s="206"/>
      <c r="P43" s="206"/>
      <c r="Q43" s="206"/>
      <c r="R43" s="206"/>
      <c r="S43" s="204">
        <v>47704</v>
      </c>
      <c r="T43" s="205">
        <v>4</v>
      </c>
      <c r="U43" s="206"/>
      <c r="V43" s="206"/>
      <c r="W43" s="206"/>
      <c r="X43" s="206"/>
      <c r="Y43" s="204">
        <v>5873</v>
      </c>
      <c r="Z43" s="205">
        <v>7</v>
      </c>
      <c r="AA43" s="206"/>
      <c r="AB43" s="206"/>
      <c r="AC43" s="204">
        <v>46853</v>
      </c>
      <c r="AD43" s="205">
        <v>29</v>
      </c>
      <c r="AE43" s="204">
        <v>130967</v>
      </c>
      <c r="AF43" s="205">
        <v>51</v>
      </c>
      <c r="AG43" s="204">
        <v>459851</v>
      </c>
      <c r="AH43" s="205">
        <v>103</v>
      </c>
    </row>
    <row r="44" spans="1:34" s="198" customFormat="1" ht="24.95" customHeight="1" x14ac:dyDescent="0.2">
      <c r="A44" s="202" t="s">
        <v>556</v>
      </c>
      <c r="B44" s="203" t="s">
        <v>3321</v>
      </c>
      <c r="C44" s="206"/>
      <c r="D44" s="206"/>
      <c r="E44" s="206"/>
      <c r="F44" s="206"/>
      <c r="G44" s="206"/>
      <c r="H44" s="206"/>
      <c r="I44" s="206"/>
      <c r="J44" s="206"/>
      <c r="K44" s="204">
        <v>675946</v>
      </c>
      <c r="L44" s="205">
        <v>37</v>
      </c>
      <c r="M44" s="206"/>
      <c r="N44" s="206"/>
      <c r="O44" s="206"/>
      <c r="P44" s="206"/>
      <c r="Q44" s="206"/>
      <c r="R44" s="206"/>
      <c r="S44" s="204">
        <v>92382</v>
      </c>
      <c r="T44" s="205">
        <v>9</v>
      </c>
      <c r="U44" s="206"/>
      <c r="V44" s="206"/>
      <c r="W44" s="206"/>
      <c r="X44" s="206"/>
      <c r="Y44" s="204">
        <v>26239</v>
      </c>
      <c r="Z44" s="205">
        <v>26</v>
      </c>
      <c r="AA44" s="204">
        <v>6701</v>
      </c>
      <c r="AB44" s="205">
        <v>9</v>
      </c>
      <c r="AC44" s="204">
        <v>163004</v>
      </c>
      <c r="AD44" s="205">
        <v>96</v>
      </c>
      <c r="AE44" s="204">
        <v>183088</v>
      </c>
      <c r="AF44" s="205">
        <v>77</v>
      </c>
      <c r="AG44" s="204">
        <v>1147360</v>
      </c>
      <c r="AH44" s="205">
        <v>254</v>
      </c>
    </row>
    <row r="45" spans="1:34" s="198" customFormat="1" ht="24.95" customHeight="1" x14ac:dyDescent="0.2">
      <c r="A45" s="202" t="s">
        <v>530</v>
      </c>
      <c r="B45" s="203" t="s">
        <v>3322</v>
      </c>
      <c r="C45" s="206"/>
      <c r="D45" s="206"/>
      <c r="E45" s="206"/>
      <c r="F45" s="206"/>
      <c r="G45" s="206"/>
      <c r="H45" s="206"/>
      <c r="I45" s="206"/>
      <c r="J45" s="206"/>
      <c r="K45" s="204">
        <v>1053242</v>
      </c>
      <c r="L45" s="205">
        <v>50</v>
      </c>
      <c r="M45" s="206"/>
      <c r="N45" s="206"/>
      <c r="O45" s="206"/>
      <c r="P45" s="206"/>
      <c r="Q45" s="206"/>
      <c r="R45" s="206"/>
      <c r="S45" s="204">
        <v>141945</v>
      </c>
      <c r="T45" s="205">
        <v>14</v>
      </c>
      <c r="U45" s="206"/>
      <c r="V45" s="206"/>
      <c r="W45" s="206"/>
      <c r="X45" s="206"/>
      <c r="Y45" s="204">
        <v>14951</v>
      </c>
      <c r="Z45" s="205">
        <v>14</v>
      </c>
      <c r="AA45" s="204">
        <v>2506</v>
      </c>
      <c r="AB45" s="205">
        <v>3</v>
      </c>
      <c r="AC45" s="204">
        <v>209113</v>
      </c>
      <c r="AD45" s="205">
        <v>124</v>
      </c>
      <c r="AE45" s="204">
        <v>334383</v>
      </c>
      <c r="AF45" s="205">
        <v>141</v>
      </c>
      <c r="AG45" s="204">
        <v>1756140</v>
      </c>
      <c r="AH45" s="205">
        <v>346</v>
      </c>
    </row>
    <row r="46" spans="1:34" s="198" customFormat="1" ht="24.95" customHeight="1" x14ac:dyDescent="0.2">
      <c r="A46" s="202" t="s">
        <v>278</v>
      </c>
      <c r="B46" s="203" t="s">
        <v>3323</v>
      </c>
      <c r="C46" s="206"/>
      <c r="D46" s="206"/>
      <c r="E46" s="206"/>
      <c r="F46" s="206"/>
      <c r="G46" s="206"/>
      <c r="H46" s="206"/>
      <c r="I46" s="206"/>
      <c r="J46" s="206"/>
      <c r="K46" s="204">
        <v>526765</v>
      </c>
      <c r="L46" s="205">
        <v>24</v>
      </c>
      <c r="M46" s="206"/>
      <c r="N46" s="206"/>
      <c r="O46" s="206"/>
      <c r="P46" s="206"/>
      <c r="Q46" s="206"/>
      <c r="R46" s="206"/>
      <c r="S46" s="204">
        <v>60677</v>
      </c>
      <c r="T46" s="205">
        <v>6</v>
      </c>
      <c r="U46" s="206"/>
      <c r="V46" s="206"/>
      <c r="W46" s="206"/>
      <c r="X46" s="206"/>
      <c r="Y46" s="204">
        <v>16760</v>
      </c>
      <c r="Z46" s="205">
        <v>15</v>
      </c>
      <c r="AA46" s="204">
        <v>1806</v>
      </c>
      <c r="AB46" s="205">
        <v>2</v>
      </c>
      <c r="AC46" s="204">
        <v>83257</v>
      </c>
      <c r="AD46" s="205">
        <v>52</v>
      </c>
      <c r="AE46" s="204">
        <v>252965</v>
      </c>
      <c r="AF46" s="205">
        <v>100</v>
      </c>
      <c r="AG46" s="204">
        <v>942230</v>
      </c>
      <c r="AH46" s="205">
        <v>199</v>
      </c>
    </row>
    <row r="47" spans="1:34" s="198" customFormat="1" ht="24.95" customHeight="1" x14ac:dyDescent="0.2">
      <c r="A47" s="202" t="s">
        <v>861</v>
      </c>
      <c r="B47" s="203" t="s">
        <v>3324</v>
      </c>
      <c r="C47" s="206"/>
      <c r="D47" s="206"/>
      <c r="E47" s="206"/>
      <c r="F47" s="206"/>
      <c r="G47" s="206"/>
      <c r="H47" s="206"/>
      <c r="I47" s="206"/>
      <c r="J47" s="206"/>
      <c r="K47" s="204">
        <v>229055</v>
      </c>
      <c r="L47" s="205">
        <v>11</v>
      </c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4">
        <v>10593</v>
      </c>
      <c r="Z47" s="205">
        <v>10</v>
      </c>
      <c r="AA47" s="206"/>
      <c r="AB47" s="206"/>
      <c r="AC47" s="204">
        <v>24805</v>
      </c>
      <c r="AD47" s="205">
        <v>15</v>
      </c>
      <c r="AE47" s="204">
        <v>23467</v>
      </c>
      <c r="AF47" s="205">
        <v>10</v>
      </c>
      <c r="AG47" s="204">
        <v>287920</v>
      </c>
      <c r="AH47" s="205">
        <v>46</v>
      </c>
    </row>
    <row r="48" spans="1:34" s="198" customFormat="1" ht="24.95" customHeight="1" x14ac:dyDescent="0.2">
      <c r="A48" s="202" t="s">
        <v>1652</v>
      </c>
      <c r="B48" s="203" t="s">
        <v>3325</v>
      </c>
      <c r="C48" s="206"/>
      <c r="D48" s="206"/>
      <c r="E48" s="204">
        <v>1234608</v>
      </c>
      <c r="F48" s="205">
        <v>49</v>
      </c>
      <c r="G48" s="206"/>
      <c r="H48" s="206"/>
      <c r="I48" s="204">
        <v>168334</v>
      </c>
      <c r="J48" s="205">
        <v>15</v>
      </c>
      <c r="K48" s="204">
        <v>35428990</v>
      </c>
      <c r="L48" s="204">
        <v>1672</v>
      </c>
      <c r="M48" s="206"/>
      <c r="N48" s="206"/>
      <c r="O48" s="204">
        <v>10220</v>
      </c>
      <c r="P48" s="205">
        <v>2</v>
      </c>
      <c r="Q48" s="206"/>
      <c r="R48" s="206"/>
      <c r="S48" s="204">
        <v>7884042</v>
      </c>
      <c r="T48" s="205">
        <v>704</v>
      </c>
      <c r="U48" s="206"/>
      <c r="V48" s="206"/>
      <c r="W48" s="206"/>
      <c r="X48" s="206"/>
      <c r="Y48" s="204">
        <v>3631974</v>
      </c>
      <c r="Z48" s="204">
        <v>3565</v>
      </c>
      <c r="AA48" s="204">
        <v>532608</v>
      </c>
      <c r="AB48" s="205">
        <v>721</v>
      </c>
      <c r="AC48" s="204">
        <v>6696908</v>
      </c>
      <c r="AD48" s="204">
        <v>4167</v>
      </c>
      <c r="AE48" s="204">
        <v>11054100</v>
      </c>
      <c r="AF48" s="204">
        <v>4483</v>
      </c>
      <c r="AG48" s="204">
        <v>66641784</v>
      </c>
      <c r="AH48" s="204">
        <v>15378</v>
      </c>
    </row>
    <row r="49" spans="1:34" s="198" customFormat="1" ht="24.95" customHeight="1" x14ac:dyDescent="0.2">
      <c r="A49" s="202" t="s">
        <v>353</v>
      </c>
      <c r="B49" s="203" t="s">
        <v>3326</v>
      </c>
      <c r="C49" s="206"/>
      <c r="D49" s="206"/>
      <c r="E49" s="204">
        <v>3708443</v>
      </c>
      <c r="F49" s="205">
        <v>147</v>
      </c>
      <c r="G49" s="206"/>
      <c r="H49" s="206"/>
      <c r="I49" s="204">
        <v>623350</v>
      </c>
      <c r="J49" s="205">
        <v>29</v>
      </c>
      <c r="K49" s="204">
        <v>80818578</v>
      </c>
      <c r="L49" s="204">
        <v>3484</v>
      </c>
      <c r="M49" s="206"/>
      <c r="N49" s="206"/>
      <c r="O49" s="204">
        <v>35768</v>
      </c>
      <c r="P49" s="205">
        <v>13</v>
      </c>
      <c r="Q49" s="206"/>
      <c r="R49" s="206"/>
      <c r="S49" s="204">
        <v>21643131</v>
      </c>
      <c r="T49" s="204">
        <v>1923</v>
      </c>
      <c r="U49" s="206"/>
      <c r="V49" s="206"/>
      <c r="W49" s="206"/>
      <c r="X49" s="206"/>
      <c r="Y49" s="204">
        <v>7356555</v>
      </c>
      <c r="Z49" s="204">
        <v>7620</v>
      </c>
      <c r="AA49" s="204">
        <v>1026193</v>
      </c>
      <c r="AB49" s="204">
        <v>1491</v>
      </c>
      <c r="AC49" s="204">
        <v>17893517</v>
      </c>
      <c r="AD49" s="204">
        <v>11249</v>
      </c>
      <c r="AE49" s="204">
        <v>25583576</v>
      </c>
      <c r="AF49" s="204">
        <v>10378</v>
      </c>
      <c r="AG49" s="204">
        <v>158689111</v>
      </c>
      <c r="AH49" s="204">
        <v>36334</v>
      </c>
    </row>
    <row r="50" spans="1:34" s="198" customFormat="1" ht="24.95" customHeight="1" x14ac:dyDescent="0.2">
      <c r="A50" s="202" t="s">
        <v>1029</v>
      </c>
      <c r="B50" s="203" t="s">
        <v>3327</v>
      </c>
      <c r="C50" s="206"/>
      <c r="D50" s="206"/>
      <c r="E50" s="206"/>
      <c r="F50" s="206"/>
      <c r="G50" s="206"/>
      <c r="H50" s="206"/>
      <c r="I50" s="206"/>
      <c r="J50" s="206"/>
      <c r="K50" s="204">
        <v>437862</v>
      </c>
      <c r="L50" s="205">
        <v>19</v>
      </c>
      <c r="M50" s="206"/>
      <c r="N50" s="206"/>
      <c r="O50" s="206"/>
      <c r="P50" s="206"/>
      <c r="Q50" s="206"/>
      <c r="R50" s="206"/>
      <c r="S50" s="204">
        <v>162639</v>
      </c>
      <c r="T50" s="205">
        <v>13</v>
      </c>
      <c r="U50" s="206"/>
      <c r="V50" s="206"/>
      <c r="W50" s="206"/>
      <c r="X50" s="206"/>
      <c r="Y50" s="204">
        <v>54692</v>
      </c>
      <c r="Z50" s="205">
        <v>54</v>
      </c>
      <c r="AA50" s="204">
        <v>3620</v>
      </c>
      <c r="AB50" s="205">
        <v>5</v>
      </c>
      <c r="AC50" s="204">
        <v>77125</v>
      </c>
      <c r="AD50" s="205">
        <v>46</v>
      </c>
      <c r="AE50" s="204">
        <v>218659</v>
      </c>
      <c r="AF50" s="205">
        <v>88</v>
      </c>
      <c r="AG50" s="204">
        <v>954597</v>
      </c>
      <c r="AH50" s="205">
        <v>225</v>
      </c>
    </row>
    <row r="51" spans="1:34" s="198" customFormat="1" ht="24.95" customHeight="1" x14ac:dyDescent="0.2">
      <c r="A51" s="202" t="s">
        <v>1098</v>
      </c>
      <c r="B51" s="203" t="s">
        <v>3328</v>
      </c>
      <c r="C51" s="206"/>
      <c r="D51" s="206"/>
      <c r="E51" s="206"/>
      <c r="F51" s="206"/>
      <c r="G51" s="206"/>
      <c r="H51" s="206"/>
      <c r="I51" s="206"/>
      <c r="J51" s="206"/>
      <c r="K51" s="204">
        <v>411872</v>
      </c>
      <c r="L51" s="205">
        <v>20</v>
      </c>
      <c r="M51" s="206"/>
      <c r="N51" s="206"/>
      <c r="O51" s="206"/>
      <c r="P51" s="206"/>
      <c r="Q51" s="206"/>
      <c r="R51" s="206"/>
      <c r="S51" s="204">
        <v>98062</v>
      </c>
      <c r="T51" s="205">
        <v>10</v>
      </c>
      <c r="U51" s="206"/>
      <c r="V51" s="206"/>
      <c r="W51" s="206"/>
      <c r="X51" s="206"/>
      <c r="Y51" s="204">
        <v>50114</v>
      </c>
      <c r="Z51" s="205">
        <v>48</v>
      </c>
      <c r="AA51" s="204">
        <v>1219</v>
      </c>
      <c r="AB51" s="205">
        <v>2</v>
      </c>
      <c r="AC51" s="204">
        <v>160225</v>
      </c>
      <c r="AD51" s="205">
        <v>88</v>
      </c>
      <c r="AE51" s="204">
        <v>105930</v>
      </c>
      <c r="AF51" s="205">
        <v>44</v>
      </c>
      <c r="AG51" s="204">
        <v>827422</v>
      </c>
      <c r="AH51" s="205">
        <v>212</v>
      </c>
    </row>
    <row r="52" spans="1:34" s="198" customFormat="1" ht="24.95" customHeight="1" x14ac:dyDescent="0.2">
      <c r="A52" s="202" t="s">
        <v>277</v>
      </c>
      <c r="B52" s="203" t="s">
        <v>3329</v>
      </c>
      <c r="C52" s="206"/>
      <c r="D52" s="206"/>
      <c r="E52" s="204">
        <v>25149</v>
      </c>
      <c r="F52" s="205">
        <v>1</v>
      </c>
      <c r="G52" s="206"/>
      <c r="H52" s="206"/>
      <c r="I52" s="206"/>
      <c r="J52" s="206"/>
      <c r="K52" s="204">
        <v>1013895</v>
      </c>
      <c r="L52" s="205">
        <v>53</v>
      </c>
      <c r="M52" s="206"/>
      <c r="N52" s="206"/>
      <c r="O52" s="206"/>
      <c r="P52" s="206"/>
      <c r="Q52" s="206"/>
      <c r="R52" s="206"/>
      <c r="S52" s="204">
        <v>139876</v>
      </c>
      <c r="T52" s="205">
        <v>13</v>
      </c>
      <c r="U52" s="206"/>
      <c r="V52" s="206"/>
      <c r="W52" s="206"/>
      <c r="X52" s="206"/>
      <c r="Y52" s="204">
        <v>36827</v>
      </c>
      <c r="Z52" s="205">
        <v>38</v>
      </c>
      <c r="AA52" s="204">
        <v>7983</v>
      </c>
      <c r="AB52" s="205">
        <v>11</v>
      </c>
      <c r="AC52" s="204">
        <v>246725</v>
      </c>
      <c r="AD52" s="205">
        <v>153</v>
      </c>
      <c r="AE52" s="204">
        <v>385784</v>
      </c>
      <c r="AF52" s="205">
        <v>155</v>
      </c>
      <c r="AG52" s="204">
        <v>1856239</v>
      </c>
      <c r="AH52" s="205">
        <v>424</v>
      </c>
    </row>
    <row r="53" spans="1:34" s="198" customFormat="1" ht="24.95" customHeight="1" x14ac:dyDescent="0.2">
      <c r="A53" s="202" t="s">
        <v>747</v>
      </c>
      <c r="B53" s="203" t="s">
        <v>3330</v>
      </c>
      <c r="C53" s="206"/>
      <c r="D53" s="206"/>
      <c r="E53" s="206"/>
      <c r="F53" s="206"/>
      <c r="G53" s="206"/>
      <c r="H53" s="206"/>
      <c r="I53" s="206"/>
      <c r="J53" s="206"/>
      <c r="K53" s="204">
        <v>626477</v>
      </c>
      <c r="L53" s="205">
        <v>32</v>
      </c>
      <c r="M53" s="206"/>
      <c r="N53" s="206"/>
      <c r="O53" s="206"/>
      <c r="P53" s="206"/>
      <c r="Q53" s="206"/>
      <c r="R53" s="206"/>
      <c r="S53" s="204">
        <v>333734</v>
      </c>
      <c r="T53" s="205">
        <v>31</v>
      </c>
      <c r="U53" s="206"/>
      <c r="V53" s="206"/>
      <c r="W53" s="206"/>
      <c r="X53" s="206"/>
      <c r="Y53" s="204">
        <v>78005</v>
      </c>
      <c r="Z53" s="205">
        <v>74</v>
      </c>
      <c r="AA53" s="204">
        <v>19761</v>
      </c>
      <c r="AB53" s="205">
        <v>28</v>
      </c>
      <c r="AC53" s="204">
        <v>237826</v>
      </c>
      <c r="AD53" s="205">
        <v>143</v>
      </c>
      <c r="AE53" s="204">
        <v>284287</v>
      </c>
      <c r="AF53" s="205">
        <v>115</v>
      </c>
      <c r="AG53" s="204">
        <v>1580090</v>
      </c>
      <c r="AH53" s="205">
        <v>423</v>
      </c>
    </row>
    <row r="54" spans="1:34" s="198" customFormat="1" ht="24.95" customHeight="1" x14ac:dyDescent="0.2">
      <c r="A54" s="202" t="s">
        <v>2082</v>
      </c>
      <c r="B54" s="203" t="s">
        <v>3331</v>
      </c>
      <c r="C54" s="206"/>
      <c r="D54" s="206"/>
      <c r="E54" s="204">
        <v>25149</v>
      </c>
      <c r="F54" s="205">
        <v>1</v>
      </c>
      <c r="G54" s="206"/>
      <c r="H54" s="206"/>
      <c r="I54" s="206"/>
      <c r="J54" s="206"/>
      <c r="K54" s="204">
        <v>378050</v>
      </c>
      <c r="L54" s="205">
        <v>19</v>
      </c>
      <c r="M54" s="206"/>
      <c r="N54" s="206"/>
      <c r="O54" s="206"/>
      <c r="P54" s="206"/>
      <c r="Q54" s="206"/>
      <c r="R54" s="206"/>
      <c r="S54" s="204">
        <v>11497</v>
      </c>
      <c r="T54" s="205">
        <v>2</v>
      </c>
      <c r="U54" s="206"/>
      <c r="V54" s="206"/>
      <c r="W54" s="206"/>
      <c r="X54" s="206"/>
      <c r="Y54" s="204">
        <v>17536</v>
      </c>
      <c r="Z54" s="205">
        <v>17</v>
      </c>
      <c r="AA54" s="204">
        <v>5844</v>
      </c>
      <c r="AB54" s="205">
        <v>8</v>
      </c>
      <c r="AC54" s="204">
        <v>40696</v>
      </c>
      <c r="AD54" s="205">
        <v>24</v>
      </c>
      <c r="AE54" s="204">
        <v>135044</v>
      </c>
      <c r="AF54" s="205">
        <v>56</v>
      </c>
      <c r="AG54" s="204">
        <v>613816</v>
      </c>
      <c r="AH54" s="205">
        <v>127</v>
      </c>
    </row>
    <row r="55" spans="1:34" s="198" customFormat="1" ht="24.95" customHeight="1" x14ac:dyDescent="0.2">
      <c r="A55" s="202" t="s">
        <v>259</v>
      </c>
      <c r="B55" s="203" t="s">
        <v>3332</v>
      </c>
      <c r="C55" s="206"/>
      <c r="D55" s="206"/>
      <c r="E55" s="204">
        <v>2338453</v>
      </c>
      <c r="F55" s="205">
        <v>79</v>
      </c>
      <c r="G55" s="204">
        <v>13335159</v>
      </c>
      <c r="H55" s="205">
        <v>241</v>
      </c>
      <c r="I55" s="204">
        <v>625962</v>
      </c>
      <c r="J55" s="205">
        <v>24</v>
      </c>
      <c r="K55" s="204">
        <v>46039919</v>
      </c>
      <c r="L55" s="204">
        <v>1837</v>
      </c>
      <c r="M55" s="206"/>
      <c r="N55" s="206"/>
      <c r="O55" s="204">
        <v>30019</v>
      </c>
      <c r="P55" s="205">
        <v>1</v>
      </c>
      <c r="Q55" s="206"/>
      <c r="R55" s="206"/>
      <c r="S55" s="204">
        <v>9496927</v>
      </c>
      <c r="T55" s="205">
        <v>857</v>
      </c>
      <c r="U55" s="206"/>
      <c r="V55" s="206"/>
      <c r="W55" s="206"/>
      <c r="X55" s="206"/>
      <c r="Y55" s="204">
        <v>3558576</v>
      </c>
      <c r="Z55" s="204">
        <v>3628</v>
      </c>
      <c r="AA55" s="204">
        <v>580529</v>
      </c>
      <c r="AB55" s="205">
        <v>788</v>
      </c>
      <c r="AC55" s="204">
        <v>8777869</v>
      </c>
      <c r="AD55" s="204">
        <v>5487</v>
      </c>
      <c r="AE55" s="206"/>
      <c r="AF55" s="206"/>
      <c r="AG55" s="204">
        <v>84783413</v>
      </c>
      <c r="AH55" s="204">
        <v>12942</v>
      </c>
    </row>
    <row r="56" spans="1:34" s="198" customFormat="1" ht="24.95" customHeight="1" x14ac:dyDescent="0.2">
      <c r="A56" s="202" t="s">
        <v>1181</v>
      </c>
      <c r="B56" s="203" t="s">
        <v>3333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4">
        <v>13046936</v>
      </c>
      <c r="AF56" s="204">
        <v>5226</v>
      </c>
      <c r="AG56" s="204">
        <v>13046936</v>
      </c>
      <c r="AH56" s="204">
        <v>5226</v>
      </c>
    </row>
    <row r="57" spans="1:34" s="198" customFormat="1" ht="24.95" customHeight="1" x14ac:dyDescent="0.2">
      <c r="A57" s="202" t="s">
        <v>3334</v>
      </c>
      <c r="B57" s="203" t="s">
        <v>3335</v>
      </c>
      <c r="C57" s="206"/>
      <c r="D57" s="206"/>
      <c r="E57" s="206"/>
      <c r="F57" s="206"/>
      <c r="G57" s="206"/>
      <c r="H57" s="206"/>
      <c r="I57" s="206"/>
      <c r="J57" s="206"/>
      <c r="K57" s="204">
        <v>547975</v>
      </c>
      <c r="L57" s="205">
        <v>25</v>
      </c>
      <c r="M57" s="206"/>
      <c r="N57" s="206"/>
      <c r="O57" s="206"/>
      <c r="P57" s="206"/>
      <c r="Q57" s="206"/>
      <c r="R57" s="206"/>
      <c r="S57" s="204">
        <v>77155</v>
      </c>
      <c r="T57" s="205">
        <v>7</v>
      </c>
      <c r="U57" s="206"/>
      <c r="V57" s="206"/>
      <c r="W57" s="206"/>
      <c r="X57" s="206"/>
      <c r="Y57" s="204">
        <v>34580</v>
      </c>
      <c r="Z57" s="205">
        <v>36</v>
      </c>
      <c r="AA57" s="204">
        <v>4999</v>
      </c>
      <c r="AB57" s="205">
        <v>7</v>
      </c>
      <c r="AC57" s="204">
        <v>115912</v>
      </c>
      <c r="AD57" s="205">
        <v>75</v>
      </c>
      <c r="AE57" s="204">
        <v>166926</v>
      </c>
      <c r="AF57" s="205">
        <v>66</v>
      </c>
      <c r="AG57" s="204">
        <v>947547</v>
      </c>
      <c r="AH57" s="205">
        <v>216</v>
      </c>
    </row>
    <row r="58" spans="1:34" s="198" customFormat="1" ht="24.95" customHeight="1" x14ac:dyDescent="0.2">
      <c r="A58" s="202" t="s">
        <v>2065</v>
      </c>
      <c r="B58" s="203" t="s">
        <v>3336</v>
      </c>
      <c r="C58" s="206"/>
      <c r="D58" s="206"/>
      <c r="E58" s="206"/>
      <c r="F58" s="206"/>
      <c r="G58" s="206"/>
      <c r="H58" s="206"/>
      <c r="I58" s="206"/>
      <c r="J58" s="206"/>
      <c r="K58" s="204">
        <v>142548</v>
      </c>
      <c r="L58" s="205">
        <v>8</v>
      </c>
      <c r="M58" s="206"/>
      <c r="N58" s="206"/>
      <c r="O58" s="206"/>
      <c r="P58" s="206"/>
      <c r="Q58" s="206"/>
      <c r="R58" s="206"/>
      <c r="S58" s="204">
        <v>28104</v>
      </c>
      <c r="T58" s="205">
        <v>3</v>
      </c>
      <c r="U58" s="206"/>
      <c r="V58" s="206"/>
      <c r="W58" s="206"/>
      <c r="X58" s="206"/>
      <c r="Y58" s="204">
        <v>7858</v>
      </c>
      <c r="Z58" s="205">
        <v>9</v>
      </c>
      <c r="AA58" s="204">
        <v>2635</v>
      </c>
      <c r="AB58" s="205">
        <v>4</v>
      </c>
      <c r="AC58" s="204">
        <v>24931</v>
      </c>
      <c r="AD58" s="205">
        <v>15</v>
      </c>
      <c r="AE58" s="204">
        <v>64565</v>
      </c>
      <c r="AF58" s="205">
        <v>24</v>
      </c>
      <c r="AG58" s="204">
        <v>270641</v>
      </c>
      <c r="AH58" s="205">
        <v>63</v>
      </c>
    </row>
    <row r="59" spans="1:34" s="198" customFormat="1" ht="24.95" customHeight="1" x14ac:dyDescent="0.2">
      <c r="A59" s="202" t="s">
        <v>1682</v>
      </c>
      <c r="B59" s="203" t="s">
        <v>3337</v>
      </c>
      <c r="C59" s="206"/>
      <c r="D59" s="206"/>
      <c r="E59" s="206"/>
      <c r="F59" s="206"/>
      <c r="G59" s="204">
        <v>286980</v>
      </c>
      <c r="H59" s="205">
        <v>9</v>
      </c>
      <c r="I59" s="206"/>
      <c r="J59" s="206"/>
      <c r="K59" s="204">
        <v>861279</v>
      </c>
      <c r="L59" s="205">
        <v>36</v>
      </c>
      <c r="M59" s="206"/>
      <c r="N59" s="206"/>
      <c r="O59" s="206"/>
      <c r="P59" s="206"/>
      <c r="Q59" s="206"/>
      <c r="R59" s="206"/>
      <c r="S59" s="204">
        <v>121967</v>
      </c>
      <c r="T59" s="205">
        <v>16</v>
      </c>
      <c r="U59" s="206"/>
      <c r="V59" s="206"/>
      <c r="W59" s="206"/>
      <c r="X59" s="206"/>
      <c r="Y59" s="204">
        <v>39452</v>
      </c>
      <c r="Z59" s="205">
        <v>40</v>
      </c>
      <c r="AA59" s="204">
        <v>4995</v>
      </c>
      <c r="AB59" s="205">
        <v>7</v>
      </c>
      <c r="AC59" s="204">
        <v>324243</v>
      </c>
      <c r="AD59" s="205">
        <v>202</v>
      </c>
      <c r="AE59" s="204">
        <v>383580</v>
      </c>
      <c r="AF59" s="205">
        <v>161</v>
      </c>
      <c r="AG59" s="204">
        <v>2022496</v>
      </c>
      <c r="AH59" s="205">
        <v>471</v>
      </c>
    </row>
    <row r="60" spans="1:34" s="198" customFormat="1" ht="24.95" customHeight="1" x14ac:dyDescent="0.2">
      <c r="A60" s="202" t="s">
        <v>1039</v>
      </c>
      <c r="B60" s="203" t="s">
        <v>3338</v>
      </c>
      <c r="C60" s="206"/>
      <c r="D60" s="206"/>
      <c r="E60" s="204">
        <v>25149</v>
      </c>
      <c r="F60" s="205">
        <v>1</v>
      </c>
      <c r="G60" s="204">
        <v>19111</v>
      </c>
      <c r="H60" s="205">
        <v>1</v>
      </c>
      <c r="I60" s="206"/>
      <c r="J60" s="206"/>
      <c r="K60" s="204">
        <v>1669194</v>
      </c>
      <c r="L60" s="205">
        <v>67</v>
      </c>
      <c r="M60" s="206"/>
      <c r="N60" s="206"/>
      <c r="O60" s="206"/>
      <c r="P60" s="206"/>
      <c r="Q60" s="206"/>
      <c r="R60" s="206"/>
      <c r="S60" s="204">
        <v>170533</v>
      </c>
      <c r="T60" s="205">
        <v>16</v>
      </c>
      <c r="U60" s="206"/>
      <c r="V60" s="206"/>
      <c r="W60" s="206"/>
      <c r="X60" s="206"/>
      <c r="Y60" s="204">
        <v>50876</v>
      </c>
      <c r="Z60" s="205">
        <v>54</v>
      </c>
      <c r="AA60" s="204">
        <v>4352</v>
      </c>
      <c r="AB60" s="205">
        <v>6</v>
      </c>
      <c r="AC60" s="204">
        <v>220684</v>
      </c>
      <c r="AD60" s="205">
        <v>141</v>
      </c>
      <c r="AE60" s="204">
        <v>760156</v>
      </c>
      <c r="AF60" s="205">
        <v>303</v>
      </c>
      <c r="AG60" s="204">
        <v>2920055</v>
      </c>
      <c r="AH60" s="205">
        <v>589</v>
      </c>
    </row>
    <row r="61" spans="1:34" s="198" customFormat="1" ht="24.95" customHeight="1" x14ac:dyDescent="0.2">
      <c r="A61" s="202" t="s">
        <v>778</v>
      </c>
      <c r="B61" s="203" t="s">
        <v>3339</v>
      </c>
      <c r="C61" s="206"/>
      <c r="D61" s="206"/>
      <c r="E61" s="204">
        <v>203502</v>
      </c>
      <c r="F61" s="205">
        <v>8</v>
      </c>
      <c r="G61" s="204">
        <v>84325</v>
      </c>
      <c r="H61" s="205">
        <v>1</v>
      </c>
      <c r="I61" s="204">
        <v>539913</v>
      </c>
      <c r="J61" s="205">
        <v>28</v>
      </c>
      <c r="K61" s="204">
        <v>45254073</v>
      </c>
      <c r="L61" s="204">
        <v>1989</v>
      </c>
      <c r="M61" s="206"/>
      <c r="N61" s="206"/>
      <c r="O61" s="206"/>
      <c r="P61" s="206"/>
      <c r="Q61" s="206"/>
      <c r="R61" s="206"/>
      <c r="S61" s="204">
        <v>9307592</v>
      </c>
      <c r="T61" s="205">
        <v>825</v>
      </c>
      <c r="U61" s="206"/>
      <c r="V61" s="206"/>
      <c r="W61" s="206"/>
      <c r="X61" s="206"/>
      <c r="Y61" s="204">
        <v>3824783</v>
      </c>
      <c r="Z61" s="204">
        <v>3970</v>
      </c>
      <c r="AA61" s="204">
        <v>606067</v>
      </c>
      <c r="AB61" s="205">
        <v>823</v>
      </c>
      <c r="AC61" s="204">
        <v>8531745</v>
      </c>
      <c r="AD61" s="204">
        <v>5027</v>
      </c>
      <c r="AE61" s="204">
        <v>13222609</v>
      </c>
      <c r="AF61" s="204">
        <v>5365</v>
      </c>
      <c r="AG61" s="204">
        <v>81574609</v>
      </c>
      <c r="AH61" s="204">
        <v>18036</v>
      </c>
    </row>
    <row r="62" spans="1:34" s="198" customFormat="1" ht="24.95" customHeight="1" x14ac:dyDescent="0.2">
      <c r="A62" s="202" t="s">
        <v>2053</v>
      </c>
      <c r="B62" s="203" t="s">
        <v>3340</v>
      </c>
      <c r="C62" s="206"/>
      <c r="D62" s="206"/>
      <c r="E62" s="206"/>
      <c r="F62" s="206"/>
      <c r="G62" s="206"/>
      <c r="H62" s="206"/>
      <c r="I62" s="204">
        <v>26686198</v>
      </c>
      <c r="J62" s="205">
        <v>515</v>
      </c>
      <c r="K62" s="204">
        <v>49092428</v>
      </c>
      <c r="L62" s="204">
        <v>2029</v>
      </c>
      <c r="M62" s="206"/>
      <c r="N62" s="206"/>
      <c r="O62" s="204">
        <v>30852889</v>
      </c>
      <c r="P62" s="205">
        <v>771</v>
      </c>
      <c r="Q62" s="206"/>
      <c r="R62" s="206"/>
      <c r="S62" s="204">
        <v>11181228</v>
      </c>
      <c r="T62" s="205">
        <v>965</v>
      </c>
      <c r="U62" s="204">
        <v>445997</v>
      </c>
      <c r="V62" s="205">
        <v>207</v>
      </c>
      <c r="W62" s="206"/>
      <c r="X62" s="206"/>
      <c r="Y62" s="204">
        <v>4502647</v>
      </c>
      <c r="Z62" s="204">
        <v>5023</v>
      </c>
      <c r="AA62" s="204">
        <v>634263</v>
      </c>
      <c r="AB62" s="205">
        <v>858</v>
      </c>
      <c r="AC62" s="204">
        <v>15795767</v>
      </c>
      <c r="AD62" s="204">
        <v>10728</v>
      </c>
      <c r="AE62" s="204">
        <v>21042584</v>
      </c>
      <c r="AF62" s="204">
        <v>8786</v>
      </c>
      <c r="AG62" s="204">
        <v>160234001</v>
      </c>
      <c r="AH62" s="204">
        <v>29882</v>
      </c>
    </row>
    <row r="63" spans="1:34" s="198" customFormat="1" ht="24.95" customHeight="1" x14ac:dyDescent="0.2">
      <c r="A63" s="202" t="s">
        <v>2553</v>
      </c>
      <c r="B63" s="203" t="s">
        <v>3341</v>
      </c>
      <c r="C63" s="206"/>
      <c r="D63" s="206"/>
      <c r="E63" s="206"/>
      <c r="F63" s="206"/>
      <c r="G63" s="206"/>
      <c r="H63" s="206"/>
      <c r="I63" s="206"/>
      <c r="J63" s="206"/>
      <c r="K63" s="204">
        <v>693113</v>
      </c>
      <c r="L63" s="205">
        <v>34</v>
      </c>
      <c r="M63" s="206"/>
      <c r="N63" s="206"/>
      <c r="O63" s="206"/>
      <c r="P63" s="206"/>
      <c r="Q63" s="206"/>
      <c r="R63" s="206"/>
      <c r="S63" s="204">
        <v>60140</v>
      </c>
      <c r="T63" s="205">
        <v>8</v>
      </c>
      <c r="U63" s="206"/>
      <c r="V63" s="206"/>
      <c r="W63" s="206"/>
      <c r="X63" s="206"/>
      <c r="Y63" s="204">
        <v>29640</v>
      </c>
      <c r="Z63" s="205">
        <v>37</v>
      </c>
      <c r="AA63" s="204">
        <v>3968</v>
      </c>
      <c r="AB63" s="205">
        <v>5</v>
      </c>
      <c r="AC63" s="204">
        <v>153429</v>
      </c>
      <c r="AD63" s="205">
        <v>99</v>
      </c>
      <c r="AE63" s="204">
        <v>252374</v>
      </c>
      <c r="AF63" s="205">
        <v>107</v>
      </c>
      <c r="AG63" s="204">
        <v>1192664</v>
      </c>
      <c r="AH63" s="205">
        <v>290</v>
      </c>
    </row>
    <row r="64" spans="1:34" s="198" customFormat="1" ht="24.95" customHeight="1" x14ac:dyDescent="0.2">
      <c r="A64" s="202" t="s">
        <v>1194</v>
      </c>
      <c r="B64" s="203" t="s">
        <v>3342</v>
      </c>
      <c r="C64" s="206"/>
      <c r="D64" s="206"/>
      <c r="E64" s="206"/>
      <c r="F64" s="206"/>
      <c r="G64" s="206"/>
      <c r="H64" s="206"/>
      <c r="I64" s="204">
        <v>13378</v>
      </c>
      <c r="J64" s="205">
        <v>1</v>
      </c>
      <c r="K64" s="204">
        <v>1239679</v>
      </c>
      <c r="L64" s="205">
        <v>59</v>
      </c>
      <c r="M64" s="206"/>
      <c r="N64" s="206"/>
      <c r="O64" s="206"/>
      <c r="P64" s="206"/>
      <c r="Q64" s="206"/>
      <c r="R64" s="206"/>
      <c r="S64" s="204">
        <v>65940</v>
      </c>
      <c r="T64" s="205">
        <v>8</v>
      </c>
      <c r="U64" s="206"/>
      <c r="V64" s="206"/>
      <c r="W64" s="206"/>
      <c r="X64" s="206"/>
      <c r="Y64" s="204">
        <v>46705</v>
      </c>
      <c r="Z64" s="205">
        <v>45</v>
      </c>
      <c r="AA64" s="204">
        <v>3940</v>
      </c>
      <c r="AB64" s="205">
        <v>6</v>
      </c>
      <c r="AC64" s="204">
        <v>260113</v>
      </c>
      <c r="AD64" s="205">
        <v>161</v>
      </c>
      <c r="AE64" s="204">
        <v>625596</v>
      </c>
      <c r="AF64" s="205">
        <v>253</v>
      </c>
      <c r="AG64" s="204">
        <v>2255351</v>
      </c>
      <c r="AH64" s="205">
        <v>533</v>
      </c>
    </row>
    <row r="65" spans="1:34" s="198" customFormat="1" ht="24.95" customHeight="1" x14ac:dyDescent="0.2">
      <c r="A65" s="202" t="s">
        <v>2572</v>
      </c>
      <c r="B65" s="203" t="s">
        <v>3343</v>
      </c>
      <c r="C65" s="206"/>
      <c r="D65" s="206"/>
      <c r="E65" s="206"/>
      <c r="F65" s="206"/>
      <c r="G65" s="206"/>
      <c r="H65" s="206"/>
      <c r="I65" s="206"/>
      <c r="J65" s="206"/>
      <c r="K65" s="204">
        <v>295395</v>
      </c>
      <c r="L65" s="205">
        <v>15</v>
      </c>
      <c r="M65" s="206"/>
      <c r="N65" s="206"/>
      <c r="O65" s="206"/>
      <c r="P65" s="206"/>
      <c r="Q65" s="206"/>
      <c r="R65" s="206"/>
      <c r="S65" s="204">
        <v>25116</v>
      </c>
      <c r="T65" s="205">
        <v>2</v>
      </c>
      <c r="U65" s="206"/>
      <c r="V65" s="206"/>
      <c r="W65" s="206"/>
      <c r="X65" s="206"/>
      <c r="Y65" s="204">
        <v>14410</v>
      </c>
      <c r="Z65" s="205">
        <v>15</v>
      </c>
      <c r="AA65" s="204">
        <v>1835</v>
      </c>
      <c r="AB65" s="205">
        <v>2</v>
      </c>
      <c r="AC65" s="204">
        <v>71874</v>
      </c>
      <c r="AD65" s="205">
        <v>46</v>
      </c>
      <c r="AE65" s="204">
        <v>186503</v>
      </c>
      <c r="AF65" s="205">
        <v>72</v>
      </c>
      <c r="AG65" s="204">
        <v>595133</v>
      </c>
      <c r="AH65" s="205">
        <v>152</v>
      </c>
    </row>
    <row r="66" spans="1:34" s="198" customFormat="1" ht="24.95" customHeight="1" x14ac:dyDescent="0.2">
      <c r="A66" s="202" t="s">
        <v>526</v>
      </c>
      <c r="B66" s="203" t="s">
        <v>3344</v>
      </c>
      <c r="C66" s="206"/>
      <c r="D66" s="206"/>
      <c r="E66" s="206"/>
      <c r="F66" s="206"/>
      <c r="G66" s="206"/>
      <c r="H66" s="206"/>
      <c r="I66" s="206"/>
      <c r="J66" s="206"/>
      <c r="K66" s="204">
        <v>2861878</v>
      </c>
      <c r="L66" s="205">
        <v>125</v>
      </c>
      <c r="M66" s="206"/>
      <c r="N66" s="206"/>
      <c r="O66" s="206"/>
      <c r="P66" s="206"/>
      <c r="Q66" s="206"/>
      <c r="R66" s="206"/>
      <c r="S66" s="204">
        <v>492617</v>
      </c>
      <c r="T66" s="205">
        <v>44</v>
      </c>
      <c r="U66" s="206"/>
      <c r="V66" s="206"/>
      <c r="W66" s="206"/>
      <c r="X66" s="206"/>
      <c r="Y66" s="204">
        <v>146109</v>
      </c>
      <c r="Z66" s="205">
        <v>178</v>
      </c>
      <c r="AA66" s="204">
        <v>18667</v>
      </c>
      <c r="AB66" s="205">
        <v>25</v>
      </c>
      <c r="AC66" s="204">
        <v>663690</v>
      </c>
      <c r="AD66" s="205">
        <v>413</v>
      </c>
      <c r="AE66" s="204">
        <v>1430501</v>
      </c>
      <c r="AF66" s="205">
        <v>573</v>
      </c>
      <c r="AG66" s="204">
        <v>5613462</v>
      </c>
      <c r="AH66" s="204">
        <v>1358</v>
      </c>
    </row>
    <row r="67" spans="1:34" s="198" customFormat="1" ht="24.95" customHeight="1" x14ac:dyDescent="0.2">
      <c r="A67" s="202" t="s">
        <v>3345</v>
      </c>
      <c r="B67" s="203" t="s">
        <v>3346</v>
      </c>
      <c r="C67" s="206"/>
      <c r="D67" s="206"/>
      <c r="E67" s="204">
        <v>1488407</v>
      </c>
      <c r="F67" s="205">
        <v>59</v>
      </c>
      <c r="G67" s="204">
        <v>3412251</v>
      </c>
      <c r="H67" s="205">
        <v>53</v>
      </c>
      <c r="I67" s="204">
        <v>60552</v>
      </c>
      <c r="J67" s="205">
        <v>4</v>
      </c>
      <c r="K67" s="204">
        <v>96212184</v>
      </c>
      <c r="L67" s="204">
        <v>4045</v>
      </c>
      <c r="M67" s="206"/>
      <c r="N67" s="206"/>
      <c r="O67" s="206"/>
      <c r="P67" s="206"/>
      <c r="Q67" s="206"/>
      <c r="R67" s="206"/>
      <c r="S67" s="204">
        <v>18085572</v>
      </c>
      <c r="T67" s="204">
        <v>1613</v>
      </c>
      <c r="U67" s="206"/>
      <c r="V67" s="206"/>
      <c r="W67" s="206"/>
      <c r="X67" s="206"/>
      <c r="Y67" s="204">
        <v>7459045</v>
      </c>
      <c r="Z67" s="204">
        <v>7635</v>
      </c>
      <c r="AA67" s="204">
        <v>1328698</v>
      </c>
      <c r="AB67" s="204">
        <v>1591</v>
      </c>
      <c r="AC67" s="204">
        <v>16059793</v>
      </c>
      <c r="AD67" s="204">
        <v>10051</v>
      </c>
      <c r="AE67" s="204">
        <v>25824035</v>
      </c>
      <c r="AF67" s="204">
        <v>10346</v>
      </c>
      <c r="AG67" s="204">
        <v>169930537</v>
      </c>
      <c r="AH67" s="204">
        <v>35397</v>
      </c>
    </row>
    <row r="68" spans="1:34" s="198" customFormat="1" ht="24.95" customHeight="1" x14ac:dyDescent="0.2">
      <c r="A68" s="202" t="s">
        <v>869</v>
      </c>
      <c r="B68" s="203" t="s">
        <v>3347</v>
      </c>
      <c r="C68" s="206"/>
      <c r="D68" s="206"/>
      <c r="E68" s="204">
        <v>25149</v>
      </c>
      <c r="F68" s="205">
        <v>1</v>
      </c>
      <c r="G68" s="206"/>
      <c r="H68" s="206"/>
      <c r="I68" s="206"/>
      <c r="J68" s="206"/>
      <c r="K68" s="204">
        <v>385153</v>
      </c>
      <c r="L68" s="205">
        <v>18</v>
      </c>
      <c r="M68" s="206"/>
      <c r="N68" s="206"/>
      <c r="O68" s="206"/>
      <c r="P68" s="206"/>
      <c r="Q68" s="206"/>
      <c r="R68" s="206"/>
      <c r="S68" s="204">
        <v>124419</v>
      </c>
      <c r="T68" s="205">
        <v>11</v>
      </c>
      <c r="U68" s="206"/>
      <c r="V68" s="206"/>
      <c r="W68" s="206"/>
      <c r="X68" s="206"/>
      <c r="Y68" s="204">
        <v>14643</v>
      </c>
      <c r="Z68" s="205">
        <v>15</v>
      </c>
      <c r="AA68" s="204">
        <v>5571</v>
      </c>
      <c r="AB68" s="205">
        <v>8</v>
      </c>
      <c r="AC68" s="204">
        <v>125523</v>
      </c>
      <c r="AD68" s="205">
        <v>77</v>
      </c>
      <c r="AE68" s="204">
        <v>172795</v>
      </c>
      <c r="AF68" s="205">
        <v>74</v>
      </c>
      <c r="AG68" s="204">
        <v>853253</v>
      </c>
      <c r="AH68" s="205">
        <v>204</v>
      </c>
    </row>
    <row r="69" spans="1:34" s="198" customFormat="1" ht="24.95" customHeight="1" x14ac:dyDescent="0.2">
      <c r="A69" s="202" t="s">
        <v>922</v>
      </c>
      <c r="B69" s="203" t="s">
        <v>3348</v>
      </c>
      <c r="C69" s="206"/>
      <c r="D69" s="206"/>
      <c r="E69" s="206"/>
      <c r="F69" s="206"/>
      <c r="G69" s="206"/>
      <c r="H69" s="206"/>
      <c r="I69" s="206"/>
      <c r="J69" s="206"/>
      <c r="K69" s="204">
        <v>309702</v>
      </c>
      <c r="L69" s="205">
        <v>14</v>
      </c>
      <c r="M69" s="206"/>
      <c r="N69" s="206"/>
      <c r="O69" s="206"/>
      <c r="P69" s="206"/>
      <c r="Q69" s="206"/>
      <c r="R69" s="206"/>
      <c r="S69" s="204">
        <v>42666</v>
      </c>
      <c r="T69" s="205">
        <v>4</v>
      </c>
      <c r="U69" s="206"/>
      <c r="V69" s="206"/>
      <c r="W69" s="206"/>
      <c r="X69" s="206"/>
      <c r="Y69" s="204">
        <v>5145</v>
      </c>
      <c r="Z69" s="205">
        <v>7</v>
      </c>
      <c r="AA69" s="206"/>
      <c r="AB69" s="206"/>
      <c r="AC69" s="204">
        <v>35745</v>
      </c>
      <c r="AD69" s="205">
        <v>22</v>
      </c>
      <c r="AE69" s="204">
        <v>121209</v>
      </c>
      <c r="AF69" s="205">
        <v>50</v>
      </c>
      <c r="AG69" s="204">
        <v>514467</v>
      </c>
      <c r="AH69" s="205">
        <v>97</v>
      </c>
    </row>
    <row r="70" spans="1:34" s="198" customFormat="1" ht="24.95" customHeight="1" x14ac:dyDescent="0.2">
      <c r="A70" s="202" t="s">
        <v>893</v>
      </c>
      <c r="B70" s="203" t="s">
        <v>3349</v>
      </c>
      <c r="C70" s="206"/>
      <c r="D70" s="206"/>
      <c r="E70" s="204">
        <v>982349</v>
      </c>
      <c r="F70" s="205">
        <v>39</v>
      </c>
      <c r="G70" s="204">
        <v>2076300</v>
      </c>
      <c r="H70" s="205">
        <v>34</v>
      </c>
      <c r="I70" s="204">
        <v>550522</v>
      </c>
      <c r="J70" s="205">
        <v>27</v>
      </c>
      <c r="K70" s="204">
        <v>81829819</v>
      </c>
      <c r="L70" s="204">
        <v>3443</v>
      </c>
      <c r="M70" s="206"/>
      <c r="N70" s="206"/>
      <c r="O70" s="204">
        <v>20439</v>
      </c>
      <c r="P70" s="205">
        <v>4</v>
      </c>
      <c r="Q70" s="206"/>
      <c r="R70" s="206"/>
      <c r="S70" s="204">
        <v>16296073</v>
      </c>
      <c r="T70" s="204">
        <v>1437</v>
      </c>
      <c r="U70" s="206"/>
      <c r="V70" s="206"/>
      <c r="W70" s="206"/>
      <c r="X70" s="206"/>
      <c r="Y70" s="204">
        <v>4691429</v>
      </c>
      <c r="Z70" s="204">
        <v>6538</v>
      </c>
      <c r="AA70" s="204">
        <v>881921</v>
      </c>
      <c r="AB70" s="204">
        <v>1124</v>
      </c>
      <c r="AC70" s="204">
        <v>18829904</v>
      </c>
      <c r="AD70" s="204">
        <v>12227</v>
      </c>
      <c r="AE70" s="204">
        <v>27356627</v>
      </c>
      <c r="AF70" s="204">
        <v>11425</v>
      </c>
      <c r="AG70" s="204">
        <v>153515383</v>
      </c>
      <c r="AH70" s="204">
        <v>36298</v>
      </c>
    </row>
    <row r="71" spans="1:34" s="198" customFormat="1" ht="24.95" customHeight="1" x14ac:dyDescent="0.2">
      <c r="A71" s="202" t="s">
        <v>1121</v>
      </c>
      <c r="B71" s="203" t="s">
        <v>3350</v>
      </c>
      <c r="C71" s="206"/>
      <c r="D71" s="206"/>
      <c r="E71" s="206"/>
      <c r="F71" s="206"/>
      <c r="G71" s="204">
        <v>33023</v>
      </c>
      <c r="H71" s="205">
        <v>1</v>
      </c>
      <c r="I71" s="204">
        <v>5133</v>
      </c>
      <c r="J71" s="205">
        <v>1</v>
      </c>
      <c r="K71" s="204">
        <v>1912204</v>
      </c>
      <c r="L71" s="205">
        <v>95</v>
      </c>
      <c r="M71" s="206"/>
      <c r="N71" s="206"/>
      <c r="O71" s="206"/>
      <c r="P71" s="206"/>
      <c r="Q71" s="206"/>
      <c r="R71" s="206"/>
      <c r="S71" s="204">
        <v>211563</v>
      </c>
      <c r="T71" s="205">
        <v>19</v>
      </c>
      <c r="U71" s="206"/>
      <c r="V71" s="206"/>
      <c r="W71" s="206"/>
      <c r="X71" s="206"/>
      <c r="Y71" s="204">
        <v>95366</v>
      </c>
      <c r="Z71" s="205">
        <v>100</v>
      </c>
      <c r="AA71" s="204">
        <v>12421</v>
      </c>
      <c r="AB71" s="205">
        <v>17</v>
      </c>
      <c r="AC71" s="204">
        <v>217536</v>
      </c>
      <c r="AD71" s="205">
        <v>136</v>
      </c>
      <c r="AE71" s="204">
        <v>506304</v>
      </c>
      <c r="AF71" s="205">
        <v>211</v>
      </c>
      <c r="AG71" s="204">
        <v>2993550</v>
      </c>
      <c r="AH71" s="205">
        <v>580</v>
      </c>
    </row>
    <row r="72" spans="1:34" s="198" customFormat="1" ht="24.95" customHeight="1" x14ac:dyDescent="0.2">
      <c r="A72" s="202" t="s">
        <v>851</v>
      </c>
      <c r="B72" s="203" t="s">
        <v>3351</v>
      </c>
      <c r="C72" s="206"/>
      <c r="D72" s="206"/>
      <c r="E72" s="206"/>
      <c r="F72" s="206"/>
      <c r="G72" s="206"/>
      <c r="H72" s="206"/>
      <c r="I72" s="206"/>
      <c r="J72" s="206"/>
      <c r="K72" s="204">
        <v>588321</v>
      </c>
      <c r="L72" s="205">
        <v>28</v>
      </c>
      <c r="M72" s="206"/>
      <c r="N72" s="206"/>
      <c r="O72" s="206"/>
      <c r="P72" s="206"/>
      <c r="Q72" s="206"/>
      <c r="R72" s="206"/>
      <c r="S72" s="204">
        <v>83415</v>
      </c>
      <c r="T72" s="205">
        <v>9</v>
      </c>
      <c r="U72" s="206"/>
      <c r="V72" s="206"/>
      <c r="W72" s="206"/>
      <c r="X72" s="206"/>
      <c r="Y72" s="204">
        <v>18707</v>
      </c>
      <c r="Z72" s="205">
        <v>20</v>
      </c>
      <c r="AA72" s="204">
        <v>1313</v>
      </c>
      <c r="AB72" s="205">
        <v>2</v>
      </c>
      <c r="AC72" s="204">
        <v>114102</v>
      </c>
      <c r="AD72" s="205">
        <v>74</v>
      </c>
      <c r="AE72" s="204">
        <v>247525</v>
      </c>
      <c r="AF72" s="205">
        <v>99</v>
      </c>
      <c r="AG72" s="204">
        <v>1053383</v>
      </c>
      <c r="AH72" s="205">
        <v>232</v>
      </c>
    </row>
    <row r="73" spans="1:34" s="198" customFormat="1" ht="24.95" customHeight="1" x14ac:dyDescent="0.2">
      <c r="A73" s="202" t="s">
        <v>3352</v>
      </c>
      <c r="B73" s="203" t="s">
        <v>3353</v>
      </c>
      <c r="C73" s="206"/>
      <c r="D73" s="206"/>
      <c r="E73" s="204">
        <v>75447</v>
      </c>
      <c r="F73" s="205">
        <v>3</v>
      </c>
      <c r="G73" s="206"/>
      <c r="H73" s="206"/>
      <c r="I73" s="206"/>
      <c r="J73" s="206"/>
      <c r="K73" s="204">
        <v>6885699</v>
      </c>
      <c r="L73" s="205">
        <v>330</v>
      </c>
      <c r="M73" s="206"/>
      <c r="N73" s="206"/>
      <c r="O73" s="206"/>
      <c r="P73" s="206"/>
      <c r="Q73" s="206"/>
      <c r="R73" s="206"/>
      <c r="S73" s="204">
        <v>475228</v>
      </c>
      <c r="T73" s="205">
        <v>44</v>
      </c>
      <c r="U73" s="206"/>
      <c r="V73" s="206"/>
      <c r="W73" s="206"/>
      <c r="X73" s="206"/>
      <c r="Y73" s="204">
        <v>207674</v>
      </c>
      <c r="Z73" s="205">
        <v>215</v>
      </c>
      <c r="AA73" s="204">
        <v>27073</v>
      </c>
      <c r="AB73" s="205">
        <v>37</v>
      </c>
      <c r="AC73" s="204">
        <v>2610062</v>
      </c>
      <c r="AD73" s="204">
        <v>1755</v>
      </c>
      <c r="AE73" s="204">
        <v>1760342</v>
      </c>
      <c r="AF73" s="205">
        <v>714</v>
      </c>
      <c r="AG73" s="204">
        <v>12041525</v>
      </c>
      <c r="AH73" s="204">
        <v>3098</v>
      </c>
    </row>
    <row r="74" spans="1:34" s="198" customFormat="1" ht="24.95" customHeight="1" x14ac:dyDescent="0.2">
      <c r="A74" s="202" t="s">
        <v>978</v>
      </c>
      <c r="B74" s="203" t="s">
        <v>3354</v>
      </c>
      <c r="C74" s="206"/>
      <c r="D74" s="206"/>
      <c r="E74" s="206"/>
      <c r="F74" s="206"/>
      <c r="G74" s="206"/>
      <c r="H74" s="206"/>
      <c r="I74" s="206"/>
      <c r="J74" s="206"/>
      <c r="K74" s="204">
        <v>905339</v>
      </c>
      <c r="L74" s="205">
        <v>45</v>
      </c>
      <c r="M74" s="206"/>
      <c r="N74" s="206"/>
      <c r="O74" s="206"/>
      <c r="P74" s="206"/>
      <c r="Q74" s="206"/>
      <c r="R74" s="206"/>
      <c r="S74" s="204">
        <v>112923</v>
      </c>
      <c r="T74" s="205">
        <v>11</v>
      </c>
      <c r="U74" s="206"/>
      <c r="V74" s="206"/>
      <c r="W74" s="206"/>
      <c r="X74" s="206"/>
      <c r="Y74" s="204">
        <v>39055</v>
      </c>
      <c r="Z74" s="205">
        <v>44</v>
      </c>
      <c r="AA74" s="204">
        <v>4185</v>
      </c>
      <c r="AB74" s="205">
        <v>5</v>
      </c>
      <c r="AC74" s="204">
        <v>178352</v>
      </c>
      <c r="AD74" s="205">
        <v>110</v>
      </c>
      <c r="AE74" s="204">
        <v>375498</v>
      </c>
      <c r="AF74" s="205">
        <v>150</v>
      </c>
      <c r="AG74" s="204">
        <v>1615352</v>
      </c>
      <c r="AH74" s="205">
        <v>365</v>
      </c>
    </row>
    <row r="75" spans="1:34" s="198" customFormat="1" ht="24.95" customHeight="1" x14ac:dyDescent="0.2">
      <c r="A75" s="202" t="s">
        <v>2087</v>
      </c>
      <c r="B75" s="203" t="s">
        <v>3355</v>
      </c>
      <c r="C75" s="206"/>
      <c r="D75" s="206"/>
      <c r="E75" s="206"/>
      <c r="F75" s="206"/>
      <c r="G75" s="206"/>
      <c r="H75" s="206"/>
      <c r="I75" s="206"/>
      <c r="J75" s="206"/>
      <c r="K75" s="204">
        <v>1001225</v>
      </c>
      <c r="L75" s="205">
        <v>42</v>
      </c>
      <c r="M75" s="206"/>
      <c r="N75" s="206"/>
      <c r="O75" s="206"/>
      <c r="P75" s="206"/>
      <c r="Q75" s="206"/>
      <c r="R75" s="206"/>
      <c r="S75" s="204">
        <v>67164</v>
      </c>
      <c r="T75" s="205">
        <v>6</v>
      </c>
      <c r="U75" s="206"/>
      <c r="V75" s="206"/>
      <c r="W75" s="206"/>
      <c r="X75" s="206"/>
      <c r="Y75" s="204">
        <v>24554</v>
      </c>
      <c r="Z75" s="205">
        <v>25</v>
      </c>
      <c r="AA75" s="204">
        <v>3620</v>
      </c>
      <c r="AB75" s="205">
        <v>10</v>
      </c>
      <c r="AC75" s="204">
        <v>84766</v>
      </c>
      <c r="AD75" s="205">
        <v>50</v>
      </c>
      <c r="AE75" s="204">
        <v>264699</v>
      </c>
      <c r="AF75" s="205">
        <v>104</v>
      </c>
      <c r="AG75" s="204">
        <v>1446028</v>
      </c>
      <c r="AH75" s="205">
        <v>237</v>
      </c>
    </row>
    <row r="76" spans="1:34" s="198" customFormat="1" ht="24.95" customHeight="1" x14ac:dyDescent="0.2">
      <c r="A76" s="202" t="s">
        <v>916</v>
      </c>
      <c r="B76" s="203" t="s">
        <v>3356</v>
      </c>
      <c r="C76" s="206"/>
      <c r="D76" s="206"/>
      <c r="E76" s="204">
        <v>88289</v>
      </c>
      <c r="F76" s="205">
        <v>3</v>
      </c>
      <c r="G76" s="204">
        <v>51738</v>
      </c>
      <c r="H76" s="205">
        <v>1</v>
      </c>
      <c r="I76" s="206"/>
      <c r="J76" s="206"/>
      <c r="K76" s="204">
        <v>674147</v>
      </c>
      <c r="L76" s="205">
        <v>27</v>
      </c>
      <c r="M76" s="206"/>
      <c r="N76" s="206"/>
      <c r="O76" s="206"/>
      <c r="P76" s="206"/>
      <c r="Q76" s="206"/>
      <c r="R76" s="206"/>
      <c r="S76" s="204">
        <v>40495</v>
      </c>
      <c r="T76" s="205">
        <v>4</v>
      </c>
      <c r="U76" s="206"/>
      <c r="V76" s="206"/>
      <c r="W76" s="206"/>
      <c r="X76" s="206"/>
      <c r="Y76" s="204">
        <v>12267</v>
      </c>
      <c r="Z76" s="205">
        <v>18</v>
      </c>
      <c r="AA76" s="205">
        <v>655</v>
      </c>
      <c r="AB76" s="205">
        <v>1</v>
      </c>
      <c r="AC76" s="204">
        <v>208686</v>
      </c>
      <c r="AD76" s="205">
        <v>129</v>
      </c>
      <c r="AE76" s="204">
        <v>276597</v>
      </c>
      <c r="AF76" s="205">
        <v>116</v>
      </c>
      <c r="AG76" s="204">
        <v>1352874</v>
      </c>
      <c r="AH76" s="205">
        <v>299</v>
      </c>
    </row>
    <row r="77" spans="1:34" s="198" customFormat="1" ht="48.75" customHeight="1" x14ac:dyDescent="0.2">
      <c r="A77" s="202" t="s">
        <v>2074</v>
      </c>
      <c r="B77" s="203" t="s">
        <v>3357</v>
      </c>
      <c r="C77" s="206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4">
        <v>2238644</v>
      </c>
      <c r="T77" s="205">
        <v>205</v>
      </c>
      <c r="U77" s="206"/>
      <c r="V77" s="206"/>
      <c r="W77" s="206"/>
      <c r="X77" s="206"/>
      <c r="Y77" s="204">
        <v>1408761</v>
      </c>
      <c r="Z77" s="204">
        <v>2659</v>
      </c>
      <c r="AA77" s="204">
        <v>101290</v>
      </c>
      <c r="AB77" s="205">
        <v>155</v>
      </c>
      <c r="AC77" s="204">
        <v>204292</v>
      </c>
      <c r="AD77" s="205">
        <v>58</v>
      </c>
      <c r="AE77" s="206"/>
      <c r="AF77" s="206"/>
      <c r="AG77" s="204">
        <v>3952987</v>
      </c>
      <c r="AH77" s="204">
        <v>3077</v>
      </c>
    </row>
    <row r="78" spans="1:34" s="198" customFormat="1" ht="24.95" customHeight="1" x14ac:dyDescent="0.2">
      <c r="A78" s="202" t="s">
        <v>2349</v>
      </c>
      <c r="B78" s="203" t="s">
        <v>3358</v>
      </c>
      <c r="C78" s="206"/>
      <c r="D78" s="206"/>
      <c r="E78" s="206"/>
      <c r="F78" s="206"/>
      <c r="G78" s="204">
        <v>3313052</v>
      </c>
      <c r="H78" s="205">
        <v>93</v>
      </c>
      <c r="I78" s="204">
        <v>1086548</v>
      </c>
      <c r="J78" s="205">
        <v>38</v>
      </c>
      <c r="K78" s="204">
        <v>34240870</v>
      </c>
      <c r="L78" s="204">
        <v>1262</v>
      </c>
      <c r="M78" s="206"/>
      <c r="N78" s="206"/>
      <c r="O78" s="204">
        <v>92484</v>
      </c>
      <c r="P78" s="205">
        <v>18</v>
      </c>
      <c r="Q78" s="206"/>
      <c r="R78" s="206"/>
      <c r="S78" s="204">
        <v>8120867</v>
      </c>
      <c r="T78" s="205">
        <v>746</v>
      </c>
      <c r="U78" s="206"/>
      <c r="V78" s="206"/>
      <c r="W78" s="206"/>
      <c r="X78" s="206"/>
      <c r="Y78" s="204">
        <v>3443516</v>
      </c>
      <c r="Z78" s="204">
        <v>3954</v>
      </c>
      <c r="AA78" s="204">
        <v>541144</v>
      </c>
      <c r="AB78" s="204">
        <v>1578</v>
      </c>
      <c r="AC78" s="204">
        <v>189643</v>
      </c>
      <c r="AD78" s="205">
        <v>46</v>
      </c>
      <c r="AE78" s="206"/>
      <c r="AF78" s="206"/>
      <c r="AG78" s="204">
        <v>51028124</v>
      </c>
      <c r="AH78" s="204">
        <v>7735</v>
      </c>
    </row>
    <row r="79" spans="1:34" s="198" customFormat="1" ht="24.95" customHeight="1" x14ac:dyDescent="0.2">
      <c r="A79" s="202" t="s">
        <v>1010</v>
      </c>
      <c r="B79" s="203" t="s">
        <v>3359</v>
      </c>
      <c r="C79" s="206"/>
      <c r="D79" s="206"/>
      <c r="E79" s="206"/>
      <c r="F79" s="206"/>
      <c r="G79" s="206"/>
      <c r="H79" s="206"/>
      <c r="I79" s="204">
        <v>67159</v>
      </c>
      <c r="J79" s="205">
        <v>1</v>
      </c>
      <c r="K79" s="204">
        <v>5091349</v>
      </c>
      <c r="L79" s="205">
        <v>239</v>
      </c>
      <c r="M79" s="206"/>
      <c r="N79" s="206"/>
      <c r="O79" s="206"/>
      <c r="P79" s="206"/>
      <c r="Q79" s="206"/>
      <c r="R79" s="206"/>
      <c r="S79" s="204">
        <v>3905319</v>
      </c>
      <c r="T79" s="205">
        <v>348</v>
      </c>
      <c r="U79" s="206"/>
      <c r="V79" s="206"/>
      <c r="W79" s="206"/>
      <c r="X79" s="206"/>
      <c r="Y79" s="204">
        <v>1356010</v>
      </c>
      <c r="Z79" s="204">
        <v>1437</v>
      </c>
      <c r="AA79" s="204">
        <v>233003</v>
      </c>
      <c r="AB79" s="205">
        <v>316</v>
      </c>
      <c r="AC79" s="206"/>
      <c r="AD79" s="206"/>
      <c r="AE79" s="206"/>
      <c r="AF79" s="206"/>
      <c r="AG79" s="204">
        <v>10652840</v>
      </c>
      <c r="AH79" s="204">
        <v>2341</v>
      </c>
    </row>
    <row r="80" spans="1:34" s="198" customFormat="1" ht="24.95" customHeight="1" x14ac:dyDescent="0.2">
      <c r="A80" s="202" t="s">
        <v>785</v>
      </c>
      <c r="B80" s="203" t="s">
        <v>3360</v>
      </c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4">
        <v>640617</v>
      </c>
      <c r="T80" s="205">
        <v>63</v>
      </c>
      <c r="U80" s="206"/>
      <c r="V80" s="206"/>
      <c r="W80" s="206"/>
      <c r="X80" s="206"/>
      <c r="Y80" s="204">
        <v>472342</v>
      </c>
      <c r="Z80" s="205">
        <v>496</v>
      </c>
      <c r="AA80" s="204">
        <v>71882</v>
      </c>
      <c r="AB80" s="205">
        <v>98</v>
      </c>
      <c r="AC80" s="206"/>
      <c r="AD80" s="206"/>
      <c r="AE80" s="206"/>
      <c r="AF80" s="206"/>
      <c r="AG80" s="204">
        <v>1184841</v>
      </c>
      <c r="AH80" s="205">
        <v>657</v>
      </c>
    </row>
    <row r="81" spans="1:34" s="198" customFormat="1" ht="24.95" customHeight="1" x14ac:dyDescent="0.2">
      <c r="A81" s="202" t="s">
        <v>3361</v>
      </c>
      <c r="B81" s="203" t="s">
        <v>3362</v>
      </c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6"/>
      <c r="W81" s="206"/>
      <c r="X81" s="206"/>
      <c r="Y81" s="205">
        <v>918</v>
      </c>
      <c r="Z81" s="205">
        <v>2</v>
      </c>
      <c r="AA81" s="206"/>
      <c r="AB81" s="206"/>
      <c r="AC81" s="206"/>
      <c r="AD81" s="206"/>
      <c r="AE81" s="206"/>
      <c r="AF81" s="206"/>
      <c r="AG81" s="205">
        <v>918</v>
      </c>
      <c r="AH81" s="205">
        <v>2</v>
      </c>
    </row>
    <row r="82" spans="1:34" s="198" customFormat="1" ht="12.75" customHeight="1" x14ac:dyDescent="0.2">
      <c r="A82" s="202" t="s">
        <v>3363</v>
      </c>
      <c r="B82" s="203" t="s">
        <v>3364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4">
        <v>761203</v>
      </c>
      <c r="N82" s="205">
        <v>67</v>
      </c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6"/>
      <c r="AB82" s="206"/>
      <c r="AC82" s="206"/>
      <c r="AD82" s="206"/>
      <c r="AE82" s="206"/>
      <c r="AF82" s="206"/>
      <c r="AG82" s="204">
        <v>761203</v>
      </c>
      <c r="AH82" s="205">
        <v>67</v>
      </c>
    </row>
    <row r="83" spans="1:34" s="198" customFormat="1" ht="36.75" customHeight="1" x14ac:dyDescent="0.2">
      <c r="A83" s="202" t="s">
        <v>1429</v>
      </c>
      <c r="B83" s="203" t="s">
        <v>3365</v>
      </c>
      <c r="C83" s="206"/>
      <c r="D83" s="206"/>
      <c r="E83" s="206"/>
      <c r="F83" s="206"/>
      <c r="G83" s="206"/>
      <c r="H83" s="206"/>
      <c r="I83" s="206"/>
      <c r="J83" s="206"/>
      <c r="K83" s="204">
        <v>232324</v>
      </c>
      <c r="L83" s="205">
        <v>7</v>
      </c>
      <c r="M83" s="206"/>
      <c r="N83" s="206"/>
      <c r="O83" s="206"/>
      <c r="P83" s="206"/>
      <c r="Q83" s="206"/>
      <c r="R83" s="206"/>
      <c r="S83" s="204">
        <v>61316</v>
      </c>
      <c r="T83" s="205">
        <v>7</v>
      </c>
      <c r="U83" s="206"/>
      <c r="V83" s="206"/>
      <c r="W83" s="206"/>
      <c r="X83" s="206"/>
      <c r="Y83" s="204">
        <v>98767</v>
      </c>
      <c r="Z83" s="205">
        <v>102</v>
      </c>
      <c r="AA83" s="206"/>
      <c r="AB83" s="206"/>
      <c r="AC83" s="206"/>
      <c r="AD83" s="206"/>
      <c r="AE83" s="206"/>
      <c r="AF83" s="206"/>
      <c r="AG83" s="204">
        <v>392407</v>
      </c>
      <c r="AH83" s="205">
        <v>116</v>
      </c>
    </row>
    <row r="84" spans="1:34" s="198" customFormat="1" ht="36.75" customHeight="1" x14ac:dyDescent="0.2">
      <c r="A84" s="202" t="s">
        <v>2560</v>
      </c>
      <c r="B84" s="203" t="s">
        <v>3366</v>
      </c>
      <c r="C84" s="206"/>
      <c r="D84" s="206"/>
      <c r="E84" s="206"/>
      <c r="F84" s="206"/>
      <c r="G84" s="206"/>
      <c r="H84" s="206"/>
      <c r="I84" s="206"/>
      <c r="J84" s="206"/>
      <c r="K84" s="204">
        <v>55147</v>
      </c>
      <c r="L84" s="205">
        <v>2</v>
      </c>
      <c r="M84" s="206"/>
      <c r="N84" s="206"/>
      <c r="O84" s="206"/>
      <c r="P84" s="206"/>
      <c r="Q84" s="206"/>
      <c r="R84" s="206"/>
      <c r="S84" s="204">
        <v>502146</v>
      </c>
      <c r="T84" s="205">
        <v>57</v>
      </c>
      <c r="U84" s="206"/>
      <c r="V84" s="206"/>
      <c r="W84" s="206"/>
      <c r="X84" s="206"/>
      <c r="Y84" s="204">
        <v>307826</v>
      </c>
      <c r="Z84" s="205">
        <v>607</v>
      </c>
      <c r="AA84" s="204">
        <v>69313</v>
      </c>
      <c r="AB84" s="205">
        <v>94</v>
      </c>
      <c r="AC84" s="206"/>
      <c r="AD84" s="206"/>
      <c r="AE84" s="206"/>
      <c r="AF84" s="206"/>
      <c r="AG84" s="204">
        <v>934432</v>
      </c>
      <c r="AH84" s="205">
        <v>760</v>
      </c>
    </row>
    <row r="85" spans="1:34" s="198" customFormat="1" ht="36.75" customHeight="1" x14ac:dyDescent="0.2">
      <c r="A85" s="202" t="s">
        <v>2582</v>
      </c>
      <c r="B85" s="203" t="s">
        <v>3367</v>
      </c>
      <c r="C85" s="206"/>
      <c r="D85" s="206"/>
      <c r="E85" s="206"/>
      <c r="F85" s="206"/>
      <c r="G85" s="206"/>
      <c r="H85" s="206"/>
      <c r="I85" s="206"/>
      <c r="J85" s="206"/>
      <c r="K85" s="204">
        <v>554194</v>
      </c>
      <c r="L85" s="205">
        <v>26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4">
        <v>21537</v>
      </c>
      <c r="AD85" s="205">
        <v>8</v>
      </c>
      <c r="AE85" s="206"/>
      <c r="AF85" s="206"/>
      <c r="AG85" s="204">
        <v>575731</v>
      </c>
      <c r="AH85" s="205">
        <v>34</v>
      </c>
    </row>
    <row r="86" spans="1:34" s="198" customFormat="1" ht="24.95" customHeight="1" x14ac:dyDescent="0.2">
      <c r="A86" s="202" t="s">
        <v>1482</v>
      </c>
      <c r="B86" s="203" t="s">
        <v>3368</v>
      </c>
      <c r="C86" s="206"/>
      <c r="D86" s="206"/>
      <c r="E86" s="206"/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4">
        <v>30729633</v>
      </c>
      <c r="V86" s="205">
        <v>230</v>
      </c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4">
        <v>30729633</v>
      </c>
      <c r="AH86" s="205">
        <v>230</v>
      </c>
    </row>
    <row r="87" spans="1:34" s="198" customFormat="1" ht="24.95" customHeight="1" x14ac:dyDescent="0.2">
      <c r="A87" s="202" t="s">
        <v>3369</v>
      </c>
      <c r="B87" s="203" t="s">
        <v>3370</v>
      </c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4">
        <v>6218145</v>
      </c>
      <c r="R87" s="205">
        <v>76</v>
      </c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4">
        <v>6218145</v>
      </c>
      <c r="AH87" s="205">
        <v>76</v>
      </c>
    </row>
    <row r="88" spans="1:34" s="198" customFormat="1" ht="24.95" customHeight="1" x14ac:dyDescent="0.2">
      <c r="A88" s="202" t="s">
        <v>3371</v>
      </c>
      <c r="B88" s="203" t="s">
        <v>3372</v>
      </c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4">
        <v>200653261</v>
      </c>
      <c r="V88" s="204">
        <v>2218</v>
      </c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4">
        <v>200653261</v>
      </c>
      <c r="AH88" s="204">
        <v>2218</v>
      </c>
    </row>
    <row r="89" spans="1:34" s="198" customFormat="1" ht="24.95" customHeight="1" x14ac:dyDescent="0.2">
      <c r="A89" s="202" t="s">
        <v>1259</v>
      </c>
      <c r="B89" s="203" t="s">
        <v>3373</v>
      </c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4">
        <v>6527600</v>
      </c>
      <c r="R89" s="205">
        <v>61</v>
      </c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4">
        <v>6527600</v>
      </c>
      <c r="AH89" s="205">
        <v>61</v>
      </c>
    </row>
    <row r="90" spans="1:34" s="198" customFormat="1" ht="12.75" customHeight="1" x14ac:dyDescent="0.2">
      <c r="A90" s="202" t="s">
        <v>2163</v>
      </c>
      <c r="B90" s="203" t="s">
        <v>3374</v>
      </c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4">
        <v>880367</v>
      </c>
      <c r="R90" s="205">
        <v>9</v>
      </c>
      <c r="S90" s="204">
        <v>550560</v>
      </c>
      <c r="T90" s="205">
        <v>10</v>
      </c>
      <c r="U90" s="204">
        <v>116180</v>
      </c>
      <c r="V90" s="205">
        <v>24</v>
      </c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4">
        <v>1547107</v>
      </c>
      <c r="AH90" s="205">
        <v>43</v>
      </c>
    </row>
    <row r="91" spans="1:34" s="198" customFormat="1" ht="24.95" customHeight="1" x14ac:dyDescent="0.2">
      <c r="A91" s="202" t="s">
        <v>755</v>
      </c>
      <c r="B91" s="203" t="s">
        <v>3375</v>
      </c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4">
        <v>3204435</v>
      </c>
      <c r="R91" s="205">
        <v>35</v>
      </c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4">
        <v>3204435</v>
      </c>
      <c r="AH91" s="205">
        <v>35</v>
      </c>
    </row>
    <row r="92" spans="1:34" s="198" customFormat="1" ht="24.95" customHeight="1" x14ac:dyDescent="0.2">
      <c r="A92" s="202" t="s">
        <v>841</v>
      </c>
      <c r="B92" s="203" t="s">
        <v>3376</v>
      </c>
      <c r="C92" s="204">
        <v>811982</v>
      </c>
      <c r="D92" s="205">
        <v>48</v>
      </c>
      <c r="E92" s="206"/>
      <c r="F92" s="206"/>
      <c r="G92" s="206"/>
      <c r="H92" s="206"/>
      <c r="I92" s="206"/>
      <c r="J92" s="206"/>
      <c r="K92" s="206"/>
      <c r="L92" s="206"/>
      <c r="M92" s="204">
        <v>603483</v>
      </c>
      <c r="N92" s="205">
        <v>36</v>
      </c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4">
        <v>1415465</v>
      </c>
      <c r="AH92" s="205">
        <v>84</v>
      </c>
    </row>
    <row r="93" spans="1:34" s="198" customFormat="1" ht="12.75" customHeight="1" x14ac:dyDescent="0.2">
      <c r="A93" s="202" t="s">
        <v>899</v>
      </c>
      <c r="B93" s="203" t="s">
        <v>3377</v>
      </c>
      <c r="C93" s="204">
        <v>14813931</v>
      </c>
      <c r="D93" s="205">
        <v>298</v>
      </c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4">
        <v>14813931</v>
      </c>
      <c r="AH93" s="205">
        <v>298</v>
      </c>
    </row>
    <row r="94" spans="1:34" s="198" customFormat="1" ht="24.95" customHeight="1" x14ac:dyDescent="0.2">
      <c r="A94" s="202" t="s">
        <v>1141</v>
      </c>
      <c r="B94" s="203" t="s">
        <v>3378</v>
      </c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4">
        <v>19624109</v>
      </c>
      <c r="X94" s="204">
        <v>6646</v>
      </c>
      <c r="Y94" s="206"/>
      <c r="Z94" s="206"/>
      <c r="AA94" s="206"/>
      <c r="AB94" s="206"/>
      <c r="AC94" s="206"/>
      <c r="AD94" s="206"/>
      <c r="AE94" s="206"/>
      <c r="AF94" s="206"/>
      <c r="AG94" s="204">
        <v>19624109</v>
      </c>
      <c r="AH94" s="204">
        <v>6646</v>
      </c>
    </row>
    <row r="95" spans="1:34" s="198" customFormat="1" ht="36.75" customHeight="1" x14ac:dyDescent="0.2">
      <c r="A95" s="202" t="s">
        <v>2509</v>
      </c>
      <c r="B95" s="203" t="s">
        <v>3379</v>
      </c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4">
        <v>1262010</v>
      </c>
      <c r="V95" s="205">
        <v>219</v>
      </c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v>1262010</v>
      </c>
      <c r="AH95" s="205">
        <v>219</v>
      </c>
    </row>
    <row r="96" spans="1:34" s="198" customFormat="1" ht="12.75" customHeight="1" x14ac:dyDescent="0.2">
      <c r="A96" s="202" t="s">
        <v>1467</v>
      </c>
      <c r="B96" s="203" t="s">
        <v>3380</v>
      </c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4">
        <v>226092</v>
      </c>
      <c r="R96" s="205">
        <v>3</v>
      </c>
      <c r="S96" s="206"/>
      <c r="T96" s="206"/>
      <c r="U96" s="206"/>
      <c r="V96" s="206"/>
      <c r="W96" s="206"/>
      <c r="X96" s="206"/>
      <c r="Y96" s="204">
        <v>9923</v>
      </c>
      <c r="Z96" s="205">
        <v>2</v>
      </c>
      <c r="AA96" s="204">
        <v>1358</v>
      </c>
      <c r="AB96" s="205">
        <v>3</v>
      </c>
      <c r="AC96" s="204">
        <v>30045</v>
      </c>
      <c r="AD96" s="205">
        <v>16</v>
      </c>
      <c r="AE96" s="206"/>
      <c r="AF96" s="206"/>
      <c r="AG96" s="204">
        <v>267418</v>
      </c>
      <c r="AH96" s="205">
        <v>24</v>
      </c>
    </row>
    <row r="97" spans="1:34" s="198" customFormat="1" ht="12.2" customHeight="1" x14ac:dyDescent="0.2">
      <c r="A97" s="410" t="s">
        <v>3381</v>
      </c>
      <c r="B97" s="410"/>
      <c r="C97" s="204">
        <v>119945638</v>
      </c>
      <c r="D97" s="204">
        <v>3156</v>
      </c>
      <c r="E97" s="204">
        <v>211356287</v>
      </c>
      <c r="F97" s="204">
        <v>6722</v>
      </c>
      <c r="G97" s="204">
        <v>883711821</v>
      </c>
      <c r="H97" s="204">
        <v>26217</v>
      </c>
      <c r="I97" s="204">
        <v>436945634</v>
      </c>
      <c r="J97" s="204">
        <v>5205</v>
      </c>
      <c r="K97" s="204">
        <v>1637564963</v>
      </c>
      <c r="L97" s="204">
        <v>65114</v>
      </c>
      <c r="M97" s="204">
        <v>30624043</v>
      </c>
      <c r="N97" s="204">
        <v>1487</v>
      </c>
      <c r="O97" s="204">
        <v>478623108</v>
      </c>
      <c r="P97" s="204">
        <v>5987</v>
      </c>
      <c r="Q97" s="204">
        <v>137552069</v>
      </c>
      <c r="R97" s="204">
        <v>3731</v>
      </c>
      <c r="S97" s="204">
        <v>380253620</v>
      </c>
      <c r="T97" s="204">
        <v>33422</v>
      </c>
      <c r="U97" s="204">
        <v>351064241</v>
      </c>
      <c r="V97" s="204">
        <v>57929</v>
      </c>
      <c r="W97" s="204">
        <v>36496294</v>
      </c>
      <c r="X97" s="204">
        <v>29253</v>
      </c>
      <c r="Y97" s="204">
        <v>132881269</v>
      </c>
      <c r="Z97" s="204">
        <v>144233</v>
      </c>
      <c r="AA97" s="204">
        <v>21217086</v>
      </c>
      <c r="AB97" s="204">
        <v>29443</v>
      </c>
      <c r="AC97" s="204">
        <v>341479471</v>
      </c>
      <c r="AD97" s="204">
        <v>223923</v>
      </c>
      <c r="AE97" s="204">
        <v>484381405</v>
      </c>
      <c r="AF97" s="204">
        <v>197857</v>
      </c>
      <c r="AG97" s="204">
        <v>5684096949</v>
      </c>
      <c r="AH97" s="204">
        <v>833679</v>
      </c>
    </row>
    <row r="98" spans="1:34" ht="46.5" customHeight="1" x14ac:dyDescent="0.25">
      <c r="AC98" s="393" t="s">
        <v>3504</v>
      </c>
      <c r="AD98" s="393"/>
      <c r="AE98" s="393"/>
      <c r="AF98" s="393"/>
      <c r="AG98" s="393"/>
      <c r="AH98" s="393"/>
    </row>
    <row r="99" spans="1:34" ht="15.95" customHeight="1" x14ac:dyDescent="0.2">
      <c r="A99" s="385" t="s">
        <v>3267</v>
      </c>
      <c r="B99" s="385"/>
      <c r="C99" s="385"/>
      <c r="D99" s="385"/>
      <c r="E99" s="385"/>
      <c r="F99" s="385"/>
      <c r="G99" s="385"/>
      <c r="H99" s="385"/>
      <c r="I99" s="385"/>
      <c r="J99" s="385"/>
      <c r="K99" s="385"/>
      <c r="L99" s="385"/>
      <c r="M99" s="385"/>
      <c r="N99" s="385"/>
      <c r="O99" s="385"/>
      <c r="P99" s="385"/>
      <c r="Q99" s="385"/>
      <c r="R99" s="385"/>
      <c r="S99" s="385"/>
      <c r="T99" s="385"/>
      <c r="U99" s="385"/>
      <c r="V99" s="385"/>
      <c r="W99" s="385"/>
      <c r="X99" s="385"/>
      <c r="Y99" s="385"/>
      <c r="Z99" s="385"/>
      <c r="AA99" s="385"/>
      <c r="AB99" s="385"/>
      <c r="AC99" s="385"/>
      <c r="AD99" s="385"/>
      <c r="AE99" s="385"/>
      <c r="AF99" s="385"/>
      <c r="AG99" s="385"/>
    </row>
    <row r="100" spans="1:34" ht="15" customHeight="1" x14ac:dyDescent="0.2">
      <c r="A100" s="394" t="s">
        <v>3382</v>
      </c>
      <c r="B100" s="394"/>
      <c r="C100" s="394"/>
      <c r="D100" s="394"/>
      <c r="E100" s="394"/>
      <c r="F100" s="394"/>
      <c r="G100" s="394"/>
      <c r="H100" s="394"/>
      <c r="I100" s="394"/>
      <c r="J100" s="394"/>
      <c r="K100" s="394"/>
      <c r="L100" s="394"/>
      <c r="M100" s="394"/>
      <c r="N100" s="394"/>
      <c r="O100" s="394"/>
      <c r="P100" s="394"/>
      <c r="Q100" s="394"/>
      <c r="R100" s="394"/>
      <c r="S100" s="394"/>
      <c r="T100" s="394"/>
      <c r="U100" s="394"/>
      <c r="V100" s="394"/>
      <c r="W100" s="394"/>
      <c r="X100" s="394"/>
      <c r="Y100" s="394"/>
      <c r="Z100" s="394"/>
      <c r="AA100" s="394"/>
      <c r="AB100" s="394"/>
      <c r="AC100" s="394"/>
      <c r="AD100" s="394"/>
      <c r="AE100" s="394"/>
    </row>
    <row r="101" spans="1:34" ht="12.75" customHeight="1" x14ac:dyDescent="0.2"/>
    <row r="102" spans="1:34" ht="23.25" customHeight="1" x14ac:dyDescent="0.2">
      <c r="A102" s="395" t="s">
        <v>3269</v>
      </c>
      <c r="B102" s="395"/>
      <c r="C102" s="400" t="s">
        <v>3270</v>
      </c>
      <c r="D102" s="400"/>
      <c r="E102" s="400"/>
      <c r="F102" s="400"/>
      <c r="G102" s="400"/>
      <c r="H102" s="400"/>
      <c r="I102" s="400"/>
      <c r="J102" s="400"/>
      <c r="K102" s="400"/>
      <c r="L102" s="400"/>
      <c r="M102" s="400" t="s">
        <v>3271</v>
      </c>
      <c r="N102" s="400"/>
      <c r="O102" s="400"/>
      <c r="P102" s="400"/>
      <c r="Q102" s="400"/>
      <c r="R102" s="400"/>
      <c r="S102" s="400"/>
      <c r="T102" s="400"/>
      <c r="U102" s="405" t="s">
        <v>3272</v>
      </c>
      <c r="V102" s="405"/>
      <c r="W102" s="405"/>
      <c r="X102" s="405"/>
      <c r="Y102" s="405"/>
      <c r="Z102" s="405"/>
      <c r="AA102" s="405"/>
      <c r="AB102" s="405"/>
      <c r="AC102" s="405"/>
      <c r="AD102" s="405"/>
      <c r="AE102" s="406" t="s">
        <v>3273</v>
      </c>
      <c r="AF102" s="406"/>
      <c r="AG102" s="395" t="s">
        <v>3274</v>
      </c>
      <c r="AH102" s="395"/>
    </row>
    <row r="103" spans="1:34" ht="45.75" customHeight="1" x14ac:dyDescent="0.2">
      <c r="A103" s="396"/>
      <c r="B103" s="397"/>
      <c r="C103" s="401"/>
      <c r="D103" s="402"/>
      <c r="E103" s="402"/>
      <c r="F103" s="402"/>
      <c r="G103" s="402"/>
      <c r="H103" s="402"/>
      <c r="I103" s="402"/>
      <c r="J103" s="402"/>
      <c r="K103" s="402"/>
      <c r="L103" s="402"/>
      <c r="M103" s="403"/>
      <c r="N103" s="404"/>
      <c r="O103" s="404"/>
      <c r="P103" s="404"/>
      <c r="Q103" s="404"/>
      <c r="R103" s="404"/>
      <c r="S103" s="404"/>
      <c r="T103" s="404"/>
      <c r="U103" s="405" t="s">
        <v>3275</v>
      </c>
      <c r="V103" s="405"/>
      <c r="W103" s="408" t="s">
        <v>3276</v>
      </c>
      <c r="X103" s="408"/>
      <c r="Y103" s="408" t="s">
        <v>3277</v>
      </c>
      <c r="Z103" s="408"/>
      <c r="AA103" s="408" t="s">
        <v>3278</v>
      </c>
      <c r="AB103" s="408"/>
      <c r="AC103" s="409" t="s">
        <v>3279</v>
      </c>
      <c r="AD103" s="409"/>
      <c r="AE103" s="396"/>
      <c r="AF103" s="407"/>
      <c r="AG103" s="396"/>
      <c r="AH103" s="397"/>
    </row>
    <row r="104" spans="1:34" ht="12.2" customHeight="1" x14ac:dyDescent="0.2">
      <c r="A104" s="396"/>
      <c r="B104" s="397"/>
      <c r="C104" s="405" t="s">
        <v>3280</v>
      </c>
      <c r="D104" s="405"/>
      <c r="E104" s="410" t="s">
        <v>3281</v>
      </c>
      <c r="F104" s="410"/>
      <c r="G104" s="410" t="s">
        <v>3282</v>
      </c>
      <c r="H104" s="410"/>
      <c r="I104" s="405" t="s">
        <v>3283</v>
      </c>
      <c r="J104" s="405"/>
      <c r="K104" s="410" t="s">
        <v>3284</v>
      </c>
      <c r="L104" s="410"/>
      <c r="M104" s="405" t="s">
        <v>3285</v>
      </c>
      <c r="N104" s="405"/>
      <c r="O104" s="405" t="s">
        <v>3283</v>
      </c>
      <c r="P104" s="405"/>
      <c r="Q104" s="410" t="s">
        <v>3282</v>
      </c>
      <c r="R104" s="410"/>
      <c r="S104" s="410" t="s">
        <v>3284</v>
      </c>
      <c r="T104" s="410"/>
      <c r="U104" s="410" t="s">
        <v>3282</v>
      </c>
      <c r="V104" s="410"/>
      <c r="W104" s="410" t="s">
        <v>3282</v>
      </c>
      <c r="X104" s="410"/>
      <c r="Y104" s="410" t="s">
        <v>3284</v>
      </c>
      <c r="Z104" s="410"/>
      <c r="AA104" s="410" t="s">
        <v>3284</v>
      </c>
      <c r="AB104" s="410"/>
      <c r="AC104" s="410" t="s">
        <v>3284</v>
      </c>
      <c r="AD104" s="410"/>
      <c r="AE104" s="396"/>
      <c r="AF104" s="407"/>
      <c r="AG104" s="398"/>
      <c r="AH104" s="399"/>
    </row>
    <row r="105" spans="1:34" ht="12.2" customHeight="1" x14ac:dyDescent="0.2">
      <c r="A105" s="398"/>
      <c r="B105" s="399"/>
      <c r="C105" s="199" t="s">
        <v>187</v>
      </c>
      <c r="D105" s="200" t="s">
        <v>186</v>
      </c>
      <c r="E105" s="199" t="s">
        <v>187</v>
      </c>
      <c r="F105" s="200" t="s">
        <v>186</v>
      </c>
      <c r="G105" s="199" t="s">
        <v>187</v>
      </c>
      <c r="H105" s="200" t="s">
        <v>186</v>
      </c>
      <c r="I105" s="199" t="s">
        <v>187</v>
      </c>
      <c r="J105" s="200" t="s">
        <v>186</v>
      </c>
      <c r="K105" s="199" t="s">
        <v>187</v>
      </c>
      <c r="L105" s="200" t="s">
        <v>186</v>
      </c>
      <c r="M105" s="199" t="s">
        <v>187</v>
      </c>
      <c r="N105" s="200" t="s">
        <v>186</v>
      </c>
      <c r="O105" s="199" t="s">
        <v>187</v>
      </c>
      <c r="P105" s="200" t="s">
        <v>186</v>
      </c>
      <c r="Q105" s="199" t="s">
        <v>187</v>
      </c>
      <c r="R105" s="200" t="s">
        <v>186</v>
      </c>
      <c r="S105" s="199" t="s">
        <v>187</v>
      </c>
      <c r="T105" s="200" t="s">
        <v>186</v>
      </c>
      <c r="U105" s="199" t="s">
        <v>187</v>
      </c>
      <c r="V105" s="200" t="s">
        <v>186</v>
      </c>
      <c r="W105" s="199" t="s">
        <v>187</v>
      </c>
      <c r="X105" s="200" t="s">
        <v>186</v>
      </c>
      <c r="Y105" s="199" t="s">
        <v>187</v>
      </c>
      <c r="Z105" s="200" t="s">
        <v>186</v>
      </c>
      <c r="AA105" s="199" t="s">
        <v>187</v>
      </c>
      <c r="AB105" s="200" t="s">
        <v>186</v>
      </c>
      <c r="AC105" s="201" t="s">
        <v>187</v>
      </c>
      <c r="AD105" s="202" t="s">
        <v>186</v>
      </c>
      <c r="AE105" s="201" t="s">
        <v>187</v>
      </c>
      <c r="AF105" s="202" t="s">
        <v>186</v>
      </c>
      <c r="AG105" s="201" t="s">
        <v>187</v>
      </c>
      <c r="AH105" s="202" t="s">
        <v>186</v>
      </c>
    </row>
    <row r="106" spans="1:34" s="198" customFormat="1" ht="24.95" customHeight="1" x14ac:dyDescent="0.2">
      <c r="A106" s="202" t="s">
        <v>368</v>
      </c>
      <c r="B106" s="203" t="s">
        <v>3286</v>
      </c>
      <c r="C106" s="204">
        <v>6342672</v>
      </c>
      <c r="D106" s="205">
        <v>121</v>
      </c>
      <c r="E106" s="206"/>
      <c r="F106" s="206"/>
      <c r="G106" s="204">
        <v>145404233</v>
      </c>
      <c r="H106" s="204">
        <v>3128</v>
      </c>
      <c r="I106" s="204">
        <v>10955982</v>
      </c>
      <c r="J106" s="205">
        <v>121</v>
      </c>
      <c r="K106" s="206"/>
      <c r="L106" s="206"/>
      <c r="M106" s="206"/>
      <c r="N106" s="206"/>
      <c r="O106" s="204">
        <v>5895968</v>
      </c>
      <c r="P106" s="205">
        <v>68</v>
      </c>
      <c r="Q106" s="204">
        <v>11973150</v>
      </c>
      <c r="R106" s="205">
        <v>252</v>
      </c>
      <c r="S106" s="206"/>
      <c r="T106" s="206"/>
      <c r="U106" s="204">
        <v>4945549</v>
      </c>
      <c r="V106" s="204">
        <v>4471</v>
      </c>
      <c r="W106" s="206"/>
      <c r="X106" s="206"/>
      <c r="Y106" s="206"/>
      <c r="Z106" s="206"/>
      <c r="AA106" s="206"/>
      <c r="AB106" s="206"/>
      <c r="AC106" s="206"/>
      <c r="AD106" s="206"/>
      <c r="AE106" s="204">
        <v>3255479</v>
      </c>
      <c r="AF106" s="205">
        <v>174</v>
      </c>
      <c r="AG106" s="204">
        <v>188773033</v>
      </c>
      <c r="AH106" s="204">
        <v>8335</v>
      </c>
    </row>
    <row r="107" spans="1:34" s="198" customFormat="1" ht="36.75" customHeight="1" x14ac:dyDescent="0.2">
      <c r="A107" s="202" t="s">
        <v>302</v>
      </c>
      <c r="B107" s="203" t="s">
        <v>3287</v>
      </c>
      <c r="C107" s="206"/>
      <c r="D107" s="206"/>
      <c r="E107" s="204">
        <v>19012401</v>
      </c>
      <c r="F107" s="205">
        <v>585</v>
      </c>
      <c r="G107" s="204">
        <v>80190862</v>
      </c>
      <c r="H107" s="204">
        <v>2625</v>
      </c>
      <c r="I107" s="204">
        <v>3811287</v>
      </c>
      <c r="J107" s="205">
        <v>70</v>
      </c>
      <c r="K107" s="206"/>
      <c r="L107" s="206"/>
      <c r="M107" s="206"/>
      <c r="N107" s="206"/>
      <c r="O107" s="206"/>
      <c r="P107" s="206"/>
      <c r="Q107" s="204">
        <v>25471910</v>
      </c>
      <c r="R107" s="205">
        <v>511</v>
      </c>
      <c r="S107" s="204">
        <v>455905</v>
      </c>
      <c r="T107" s="205">
        <v>49</v>
      </c>
      <c r="U107" s="204">
        <v>6530136</v>
      </c>
      <c r="V107" s="204">
        <v>4510</v>
      </c>
      <c r="W107" s="206"/>
      <c r="X107" s="206"/>
      <c r="Y107" s="204">
        <v>765992</v>
      </c>
      <c r="Z107" s="205">
        <v>821</v>
      </c>
      <c r="AA107" s="204">
        <v>112591</v>
      </c>
      <c r="AB107" s="205">
        <v>153</v>
      </c>
      <c r="AC107" s="206"/>
      <c r="AD107" s="206"/>
      <c r="AE107" s="204">
        <v>209067</v>
      </c>
      <c r="AF107" s="205">
        <v>11</v>
      </c>
      <c r="AG107" s="204">
        <v>136560151</v>
      </c>
      <c r="AH107" s="204">
        <v>9335</v>
      </c>
    </row>
    <row r="108" spans="1:34" s="198" customFormat="1" ht="36.75" customHeight="1" x14ac:dyDescent="0.2">
      <c r="A108" s="202" t="s">
        <v>336</v>
      </c>
      <c r="B108" s="203" t="s">
        <v>3288</v>
      </c>
      <c r="C108" s="206"/>
      <c r="D108" s="206"/>
      <c r="E108" s="206"/>
      <c r="F108" s="206"/>
      <c r="G108" s="204">
        <v>34697037</v>
      </c>
      <c r="H108" s="204">
        <v>1179</v>
      </c>
      <c r="I108" s="206"/>
      <c r="J108" s="206"/>
      <c r="K108" s="204">
        <v>893633</v>
      </c>
      <c r="L108" s="205">
        <v>51</v>
      </c>
      <c r="M108" s="204">
        <v>114967</v>
      </c>
      <c r="N108" s="205">
        <v>8</v>
      </c>
      <c r="O108" s="206"/>
      <c r="P108" s="206"/>
      <c r="Q108" s="204">
        <v>2840734</v>
      </c>
      <c r="R108" s="205">
        <v>162</v>
      </c>
      <c r="S108" s="206"/>
      <c r="T108" s="206"/>
      <c r="U108" s="204">
        <v>2839642</v>
      </c>
      <c r="V108" s="204">
        <v>2689</v>
      </c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4">
        <v>41386013</v>
      </c>
      <c r="AH108" s="204">
        <v>4089</v>
      </c>
    </row>
    <row r="109" spans="1:34" s="198" customFormat="1" ht="36.75" customHeight="1" x14ac:dyDescent="0.2">
      <c r="A109" s="202" t="s">
        <v>301</v>
      </c>
      <c r="B109" s="203" t="s">
        <v>3289</v>
      </c>
      <c r="C109" s="204">
        <v>16629971</v>
      </c>
      <c r="D109" s="205">
        <v>616</v>
      </c>
      <c r="E109" s="206"/>
      <c r="F109" s="206"/>
      <c r="G109" s="206"/>
      <c r="H109" s="206"/>
      <c r="I109" s="206"/>
      <c r="J109" s="206"/>
      <c r="K109" s="206"/>
      <c r="L109" s="206"/>
      <c r="M109" s="204">
        <v>1535308</v>
      </c>
      <c r="N109" s="205">
        <v>140</v>
      </c>
      <c r="O109" s="206"/>
      <c r="P109" s="206"/>
      <c r="Q109" s="206"/>
      <c r="R109" s="206"/>
      <c r="S109" s="206"/>
      <c r="T109" s="206"/>
      <c r="U109" s="204">
        <v>634204</v>
      </c>
      <c r="V109" s="205">
        <v>150</v>
      </c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4">
        <v>18799483</v>
      </c>
      <c r="AH109" s="205">
        <v>906</v>
      </c>
    </row>
    <row r="110" spans="1:34" s="198" customFormat="1" ht="36.75" customHeight="1" x14ac:dyDescent="0.2">
      <c r="A110" s="202" t="s">
        <v>304</v>
      </c>
      <c r="B110" s="203" t="s">
        <v>3290</v>
      </c>
      <c r="C110" s="206"/>
      <c r="D110" s="206"/>
      <c r="E110" s="206"/>
      <c r="F110" s="206"/>
      <c r="G110" s="204">
        <v>4535658</v>
      </c>
      <c r="H110" s="205">
        <v>103</v>
      </c>
      <c r="I110" s="204">
        <v>84237260</v>
      </c>
      <c r="J110" s="205">
        <v>857</v>
      </c>
      <c r="K110" s="206"/>
      <c r="L110" s="206"/>
      <c r="M110" s="206"/>
      <c r="N110" s="206"/>
      <c r="O110" s="204">
        <v>88577793</v>
      </c>
      <c r="P110" s="205">
        <v>767</v>
      </c>
      <c r="Q110" s="206"/>
      <c r="R110" s="206"/>
      <c r="S110" s="206"/>
      <c r="T110" s="206"/>
      <c r="U110" s="204">
        <v>7114262</v>
      </c>
      <c r="V110" s="204">
        <v>4606</v>
      </c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4">
        <v>184464973</v>
      </c>
      <c r="AH110" s="204">
        <v>6333</v>
      </c>
    </row>
    <row r="111" spans="1:34" s="198" customFormat="1" ht="24.95" customHeight="1" x14ac:dyDescent="0.2">
      <c r="A111" s="202" t="s">
        <v>303</v>
      </c>
      <c r="B111" s="203" t="s">
        <v>3291</v>
      </c>
      <c r="C111" s="206"/>
      <c r="D111" s="206"/>
      <c r="E111" s="206"/>
      <c r="F111" s="206"/>
      <c r="G111" s="204">
        <v>1359735</v>
      </c>
      <c r="H111" s="205">
        <v>49</v>
      </c>
      <c r="I111" s="204">
        <v>142886532</v>
      </c>
      <c r="J111" s="204">
        <v>1518</v>
      </c>
      <c r="K111" s="206"/>
      <c r="L111" s="206"/>
      <c r="M111" s="206"/>
      <c r="N111" s="206"/>
      <c r="O111" s="204">
        <v>113014120</v>
      </c>
      <c r="P111" s="205">
        <v>890</v>
      </c>
      <c r="Q111" s="206"/>
      <c r="R111" s="206"/>
      <c r="S111" s="206"/>
      <c r="T111" s="206"/>
      <c r="U111" s="204">
        <v>15811638</v>
      </c>
      <c r="V111" s="204">
        <v>10693</v>
      </c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4">
        <v>273072025</v>
      </c>
      <c r="AH111" s="204">
        <v>13150</v>
      </c>
    </row>
    <row r="112" spans="1:34" s="198" customFormat="1" ht="36.75" customHeight="1" x14ac:dyDescent="0.2">
      <c r="A112" s="202" t="s">
        <v>325</v>
      </c>
      <c r="B112" s="203" t="s">
        <v>3292</v>
      </c>
      <c r="C112" s="206"/>
      <c r="D112" s="206"/>
      <c r="E112" s="206"/>
      <c r="F112" s="206"/>
      <c r="G112" s="204">
        <v>8528183</v>
      </c>
      <c r="H112" s="205">
        <v>368</v>
      </c>
      <c r="I112" s="206"/>
      <c r="J112" s="206"/>
      <c r="K112" s="206"/>
      <c r="L112" s="206"/>
      <c r="M112" s="206"/>
      <c r="N112" s="206"/>
      <c r="O112" s="206"/>
      <c r="P112" s="206"/>
      <c r="Q112" s="204">
        <v>8470389</v>
      </c>
      <c r="R112" s="205">
        <v>365</v>
      </c>
      <c r="S112" s="206"/>
      <c r="T112" s="206"/>
      <c r="U112" s="204">
        <v>986047</v>
      </c>
      <c r="V112" s="204">
        <v>1451</v>
      </c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4">
        <v>17984619</v>
      </c>
      <c r="AH112" s="204">
        <v>2184</v>
      </c>
    </row>
    <row r="113" spans="1:34" s="198" customFormat="1" ht="60.95" customHeight="1" x14ac:dyDescent="0.2">
      <c r="A113" s="202" t="s">
        <v>326</v>
      </c>
      <c r="B113" s="203" t="s">
        <v>3293</v>
      </c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4">
        <v>1097162</v>
      </c>
      <c r="R113" s="205">
        <v>98</v>
      </c>
      <c r="S113" s="204">
        <v>173727</v>
      </c>
      <c r="T113" s="205">
        <v>18</v>
      </c>
      <c r="U113" s="206"/>
      <c r="V113" s="206"/>
      <c r="W113" s="206"/>
      <c r="X113" s="206"/>
      <c r="Y113" s="204">
        <v>330958</v>
      </c>
      <c r="Z113" s="205">
        <v>633</v>
      </c>
      <c r="AA113" s="204">
        <v>56458</v>
      </c>
      <c r="AB113" s="205">
        <v>76</v>
      </c>
      <c r="AC113" s="206"/>
      <c r="AD113" s="206"/>
      <c r="AE113" s="206"/>
      <c r="AF113" s="206"/>
      <c r="AG113" s="204">
        <v>1658305</v>
      </c>
      <c r="AH113" s="205">
        <v>825</v>
      </c>
    </row>
    <row r="114" spans="1:34" s="198" customFormat="1" ht="72.75" customHeight="1" x14ac:dyDescent="0.2">
      <c r="A114" s="202" t="s">
        <v>327</v>
      </c>
      <c r="B114" s="203" t="s">
        <v>3294</v>
      </c>
      <c r="C114" s="206"/>
      <c r="D114" s="206"/>
      <c r="E114" s="206"/>
      <c r="F114" s="206"/>
      <c r="G114" s="204">
        <v>4695096</v>
      </c>
      <c r="H114" s="205">
        <v>117</v>
      </c>
      <c r="I114" s="206"/>
      <c r="J114" s="206"/>
      <c r="K114" s="206"/>
      <c r="L114" s="206"/>
      <c r="M114" s="206"/>
      <c r="N114" s="206"/>
      <c r="O114" s="206"/>
      <c r="P114" s="206"/>
      <c r="Q114" s="204">
        <v>17656397</v>
      </c>
      <c r="R114" s="205">
        <v>639</v>
      </c>
      <c r="S114" s="206"/>
      <c r="T114" s="206"/>
      <c r="U114" s="204">
        <v>116531</v>
      </c>
      <c r="V114" s="205">
        <v>184</v>
      </c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4">
        <v>22468024</v>
      </c>
      <c r="AH114" s="205">
        <v>940</v>
      </c>
    </row>
    <row r="115" spans="1:34" s="198" customFormat="1" ht="24.95" customHeight="1" x14ac:dyDescent="0.2">
      <c r="A115" s="202" t="s">
        <v>406</v>
      </c>
      <c r="B115" s="203" t="s">
        <v>3295</v>
      </c>
      <c r="C115" s="206"/>
      <c r="D115" s="206"/>
      <c r="E115" s="206"/>
      <c r="F115" s="206"/>
      <c r="G115" s="204">
        <v>12465879</v>
      </c>
      <c r="H115" s="205">
        <v>405</v>
      </c>
      <c r="I115" s="204">
        <v>1922507</v>
      </c>
      <c r="J115" s="205">
        <v>46</v>
      </c>
      <c r="K115" s="204">
        <v>57576564</v>
      </c>
      <c r="L115" s="204">
        <v>2567</v>
      </c>
      <c r="M115" s="206"/>
      <c r="N115" s="206"/>
      <c r="O115" s="204">
        <v>5110</v>
      </c>
      <c r="P115" s="205">
        <v>1</v>
      </c>
      <c r="Q115" s="206"/>
      <c r="R115" s="206"/>
      <c r="S115" s="204">
        <v>3663738</v>
      </c>
      <c r="T115" s="205">
        <v>321</v>
      </c>
      <c r="U115" s="204">
        <v>2222438</v>
      </c>
      <c r="V115" s="205">
        <v>76</v>
      </c>
      <c r="W115" s="206"/>
      <c r="X115" s="206"/>
      <c r="Y115" s="204">
        <v>1413904</v>
      </c>
      <c r="Z115" s="204">
        <v>1501</v>
      </c>
      <c r="AA115" s="204">
        <v>180299</v>
      </c>
      <c r="AB115" s="205">
        <v>245</v>
      </c>
      <c r="AC115" s="206"/>
      <c r="AD115" s="206"/>
      <c r="AE115" s="206"/>
      <c r="AF115" s="206"/>
      <c r="AG115" s="204">
        <v>79450439</v>
      </c>
      <c r="AH115" s="204">
        <v>5162</v>
      </c>
    </row>
    <row r="116" spans="1:34" s="198" customFormat="1" ht="36.75" customHeight="1" x14ac:dyDescent="0.2">
      <c r="A116" s="202" t="s">
        <v>345</v>
      </c>
      <c r="B116" s="203" t="s">
        <v>3296</v>
      </c>
      <c r="C116" s="206"/>
      <c r="D116" s="206"/>
      <c r="E116" s="204">
        <v>6994938</v>
      </c>
      <c r="F116" s="205">
        <v>236</v>
      </c>
      <c r="G116" s="204">
        <v>2572015</v>
      </c>
      <c r="H116" s="205">
        <v>147</v>
      </c>
      <c r="I116" s="206"/>
      <c r="J116" s="206"/>
      <c r="K116" s="204">
        <v>11863523</v>
      </c>
      <c r="L116" s="205">
        <v>592</v>
      </c>
      <c r="M116" s="206"/>
      <c r="N116" s="206"/>
      <c r="O116" s="206"/>
      <c r="P116" s="206"/>
      <c r="Q116" s="206"/>
      <c r="R116" s="206"/>
      <c r="S116" s="204">
        <v>1902595</v>
      </c>
      <c r="T116" s="205">
        <v>202</v>
      </c>
      <c r="U116" s="204">
        <v>964908</v>
      </c>
      <c r="V116" s="205">
        <v>218</v>
      </c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4">
        <v>24297979</v>
      </c>
      <c r="AH116" s="204">
        <v>1395</v>
      </c>
    </row>
    <row r="117" spans="1:34" s="198" customFormat="1" ht="36.75" customHeight="1" x14ac:dyDescent="0.2">
      <c r="A117" s="202" t="s">
        <v>337</v>
      </c>
      <c r="B117" s="203" t="s">
        <v>3297</v>
      </c>
      <c r="C117" s="206"/>
      <c r="D117" s="206"/>
      <c r="E117" s="206"/>
      <c r="F117" s="206"/>
      <c r="G117" s="206"/>
      <c r="H117" s="206"/>
      <c r="I117" s="206"/>
      <c r="J117" s="206"/>
      <c r="K117" s="204">
        <v>172498</v>
      </c>
      <c r="L117" s="205">
        <v>8</v>
      </c>
      <c r="M117" s="206"/>
      <c r="N117" s="206"/>
      <c r="O117" s="204">
        <v>211283</v>
      </c>
      <c r="P117" s="205">
        <v>5</v>
      </c>
      <c r="Q117" s="206"/>
      <c r="R117" s="206"/>
      <c r="S117" s="204">
        <v>4200126</v>
      </c>
      <c r="T117" s="205">
        <v>345</v>
      </c>
      <c r="U117" s="206"/>
      <c r="V117" s="206"/>
      <c r="W117" s="206"/>
      <c r="X117" s="206"/>
      <c r="Y117" s="204">
        <v>2192270</v>
      </c>
      <c r="Z117" s="204">
        <v>2492</v>
      </c>
      <c r="AA117" s="204">
        <v>303558</v>
      </c>
      <c r="AB117" s="205">
        <v>434</v>
      </c>
      <c r="AC117" s="204">
        <v>868942</v>
      </c>
      <c r="AD117" s="205">
        <v>276</v>
      </c>
      <c r="AE117" s="206"/>
      <c r="AF117" s="206"/>
      <c r="AG117" s="204">
        <v>7948677</v>
      </c>
      <c r="AH117" s="204">
        <v>3560</v>
      </c>
    </row>
    <row r="118" spans="1:34" s="198" customFormat="1" ht="36.75" customHeight="1" x14ac:dyDescent="0.2">
      <c r="A118" s="202" t="s">
        <v>328</v>
      </c>
      <c r="B118" s="203" t="s">
        <v>3298</v>
      </c>
      <c r="C118" s="206"/>
      <c r="D118" s="206"/>
      <c r="E118" s="206"/>
      <c r="F118" s="206"/>
      <c r="G118" s="204">
        <v>13548768</v>
      </c>
      <c r="H118" s="205">
        <v>219</v>
      </c>
      <c r="I118" s="206"/>
      <c r="J118" s="206"/>
      <c r="K118" s="204">
        <v>17915461</v>
      </c>
      <c r="L118" s="205">
        <v>391</v>
      </c>
      <c r="M118" s="206"/>
      <c r="N118" s="206"/>
      <c r="O118" s="206"/>
      <c r="P118" s="206"/>
      <c r="Q118" s="204">
        <v>45220</v>
      </c>
      <c r="R118" s="205">
        <v>3</v>
      </c>
      <c r="S118" s="204">
        <v>757575</v>
      </c>
      <c r="T118" s="205">
        <v>59</v>
      </c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4">
        <v>32267024</v>
      </c>
      <c r="AH118" s="205">
        <v>672</v>
      </c>
    </row>
    <row r="119" spans="1:34" s="198" customFormat="1" ht="24.95" customHeight="1" x14ac:dyDescent="0.2">
      <c r="A119" s="202" t="s">
        <v>532</v>
      </c>
      <c r="B119" s="203" t="s">
        <v>3299</v>
      </c>
      <c r="C119" s="206"/>
      <c r="D119" s="206"/>
      <c r="E119" s="206"/>
      <c r="F119" s="206"/>
      <c r="G119" s="204">
        <v>10374485</v>
      </c>
      <c r="H119" s="205">
        <v>346</v>
      </c>
      <c r="I119" s="204">
        <v>37523</v>
      </c>
      <c r="J119" s="205">
        <v>1</v>
      </c>
      <c r="K119" s="204">
        <v>13311618</v>
      </c>
      <c r="L119" s="205">
        <v>665</v>
      </c>
      <c r="M119" s="206"/>
      <c r="N119" s="206"/>
      <c r="O119" s="204">
        <v>50075</v>
      </c>
      <c r="P119" s="205">
        <v>14</v>
      </c>
      <c r="Q119" s="204">
        <v>623755</v>
      </c>
      <c r="R119" s="205">
        <v>4</v>
      </c>
      <c r="S119" s="204">
        <v>9115255</v>
      </c>
      <c r="T119" s="205">
        <v>760</v>
      </c>
      <c r="U119" s="204">
        <v>67532</v>
      </c>
      <c r="V119" s="205">
        <v>82</v>
      </c>
      <c r="W119" s="204">
        <v>571348</v>
      </c>
      <c r="X119" s="205">
        <v>843</v>
      </c>
      <c r="Y119" s="204">
        <v>1691116</v>
      </c>
      <c r="Z119" s="204">
        <v>1805</v>
      </c>
      <c r="AA119" s="204">
        <v>247606</v>
      </c>
      <c r="AB119" s="205">
        <v>336</v>
      </c>
      <c r="AC119" s="204">
        <v>16386437</v>
      </c>
      <c r="AD119" s="204">
        <v>11106</v>
      </c>
      <c r="AE119" s="206"/>
      <c r="AF119" s="206"/>
      <c r="AG119" s="204">
        <v>52476750</v>
      </c>
      <c r="AH119" s="204">
        <v>15962</v>
      </c>
    </row>
    <row r="120" spans="1:34" s="198" customFormat="1" ht="36.75" customHeight="1" x14ac:dyDescent="0.2">
      <c r="A120" s="202" t="s">
        <v>316</v>
      </c>
      <c r="B120" s="203" t="s">
        <v>3300</v>
      </c>
      <c r="C120" s="206"/>
      <c r="D120" s="206"/>
      <c r="E120" s="206"/>
      <c r="F120" s="206"/>
      <c r="G120" s="204">
        <v>1887454</v>
      </c>
      <c r="H120" s="205">
        <v>86</v>
      </c>
      <c r="I120" s="206"/>
      <c r="J120" s="206"/>
      <c r="K120" s="204">
        <v>10918101</v>
      </c>
      <c r="L120" s="205">
        <v>489</v>
      </c>
      <c r="M120" s="206"/>
      <c r="N120" s="206"/>
      <c r="O120" s="204">
        <v>41899</v>
      </c>
      <c r="P120" s="205">
        <v>8</v>
      </c>
      <c r="Q120" s="204">
        <v>727352</v>
      </c>
      <c r="R120" s="205">
        <v>5</v>
      </c>
      <c r="S120" s="204">
        <v>3546090</v>
      </c>
      <c r="T120" s="205">
        <v>316</v>
      </c>
      <c r="U120" s="206"/>
      <c r="V120" s="206"/>
      <c r="W120" s="206"/>
      <c r="X120" s="206"/>
      <c r="Y120" s="204">
        <v>1891265</v>
      </c>
      <c r="Z120" s="204">
        <v>2075</v>
      </c>
      <c r="AA120" s="204">
        <v>266663</v>
      </c>
      <c r="AB120" s="205">
        <v>362</v>
      </c>
      <c r="AC120" s="204">
        <v>9148993</v>
      </c>
      <c r="AD120" s="204">
        <v>5779</v>
      </c>
      <c r="AE120" s="206"/>
      <c r="AF120" s="206"/>
      <c r="AG120" s="204">
        <v>28427817</v>
      </c>
      <c r="AH120" s="204">
        <v>9120</v>
      </c>
    </row>
    <row r="121" spans="1:34" s="198" customFormat="1" ht="36.75" customHeight="1" x14ac:dyDescent="0.2">
      <c r="A121" s="202" t="s">
        <v>613</v>
      </c>
      <c r="B121" s="203" t="s">
        <v>3301</v>
      </c>
      <c r="C121" s="206"/>
      <c r="D121" s="206"/>
      <c r="E121" s="206"/>
      <c r="F121" s="206"/>
      <c r="G121" s="204">
        <v>8808302</v>
      </c>
      <c r="H121" s="205">
        <v>588</v>
      </c>
      <c r="I121" s="204">
        <v>15016</v>
      </c>
      <c r="J121" s="205">
        <v>1</v>
      </c>
      <c r="K121" s="204">
        <v>16504420</v>
      </c>
      <c r="L121" s="204">
        <v>1035</v>
      </c>
      <c r="M121" s="206"/>
      <c r="N121" s="206"/>
      <c r="O121" s="206"/>
      <c r="P121" s="206"/>
      <c r="Q121" s="206"/>
      <c r="R121" s="206"/>
      <c r="S121" s="204">
        <v>823923</v>
      </c>
      <c r="T121" s="205">
        <v>80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4">
        <v>26151661</v>
      </c>
      <c r="AH121" s="204">
        <v>1704</v>
      </c>
    </row>
    <row r="122" spans="1:34" s="198" customFormat="1" ht="36.75" customHeight="1" x14ac:dyDescent="0.2">
      <c r="A122" s="202" t="s">
        <v>317</v>
      </c>
      <c r="B122" s="203" t="s">
        <v>3302</v>
      </c>
      <c r="C122" s="204">
        <v>558112</v>
      </c>
      <c r="D122" s="205">
        <v>12</v>
      </c>
      <c r="E122" s="206"/>
      <c r="F122" s="206"/>
      <c r="G122" s="204">
        <v>2730976</v>
      </c>
      <c r="H122" s="205">
        <v>110</v>
      </c>
      <c r="I122" s="204">
        <v>1614020</v>
      </c>
      <c r="J122" s="205">
        <v>25</v>
      </c>
      <c r="K122" s="204">
        <v>11933987</v>
      </c>
      <c r="L122" s="205">
        <v>518</v>
      </c>
      <c r="M122" s="204">
        <v>5120714</v>
      </c>
      <c r="N122" s="205">
        <v>162</v>
      </c>
      <c r="O122" s="204">
        <v>11625107</v>
      </c>
      <c r="P122" s="205">
        <v>302</v>
      </c>
      <c r="Q122" s="204">
        <v>624010</v>
      </c>
      <c r="R122" s="205">
        <v>13</v>
      </c>
      <c r="S122" s="204">
        <v>5491817</v>
      </c>
      <c r="T122" s="205">
        <v>474</v>
      </c>
      <c r="U122" s="204">
        <v>290500</v>
      </c>
      <c r="V122" s="205">
        <v>230</v>
      </c>
      <c r="W122" s="204">
        <v>659405</v>
      </c>
      <c r="X122" s="205">
        <v>769</v>
      </c>
      <c r="Y122" s="204">
        <v>24260</v>
      </c>
      <c r="Z122" s="205">
        <v>21</v>
      </c>
      <c r="AA122" s="204">
        <v>3218</v>
      </c>
      <c r="AB122" s="205">
        <v>4</v>
      </c>
      <c r="AC122" s="204">
        <v>15430470</v>
      </c>
      <c r="AD122" s="204">
        <v>10294</v>
      </c>
      <c r="AE122" s="206"/>
      <c r="AF122" s="206"/>
      <c r="AG122" s="204">
        <v>56106596</v>
      </c>
      <c r="AH122" s="204">
        <v>12934</v>
      </c>
    </row>
    <row r="123" spans="1:34" s="198" customFormat="1" ht="24.95" customHeight="1" x14ac:dyDescent="0.2">
      <c r="A123" s="202" t="s">
        <v>376</v>
      </c>
      <c r="B123" s="203" t="s">
        <v>3303</v>
      </c>
      <c r="C123" s="206"/>
      <c r="D123" s="206"/>
      <c r="E123" s="204">
        <v>9087689</v>
      </c>
      <c r="F123" s="205">
        <v>280</v>
      </c>
      <c r="G123" s="204">
        <v>2877260</v>
      </c>
      <c r="H123" s="205">
        <v>111</v>
      </c>
      <c r="I123" s="204">
        <v>31942</v>
      </c>
      <c r="J123" s="205">
        <v>1</v>
      </c>
      <c r="K123" s="204">
        <v>16527891</v>
      </c>
      <c r="L123" s="205">
        <v>608</v>
      </c>
      <c r="M123" s="206"/>
      <c r="N123" s="206"/>
      <c r="O123" s="204">
        <v>10833</v>
      </c>
      <c r="P123" s="205">
        <v>1</v>
      </c>
      <c r="Q123" s="206"/>
      <c r="R123" s="206"/>
      <c r="S123" s="204">
        <v>1574464</v>
      </c>
      <c r="T123" s="205">
        <v>157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4">
        <v>30110079</v>
      </c>
      <c r="AH123" s="204">
        <v>1158</v>
      </c>
    </row>
    <row r="124" spans="1:34" s="198" customFormat="1" ht="36.75" customHeight="1" x14ac:dyDescent="0.2">
      <c r="A124" s="202" t="s">
        <v>2108</v>
      </c>
      <c r="B124" s="203" t="s">
        <v>3304</v>
      </c>
      <c r="C124" s="206"/>
      <c r="D124" s="206"/>
      <c r="E124" s="206"/>
      <c r="F124" s="206"/>
      <c r="G124" s="204">
        <v>5222369</v>
      </c>
      <c r="H124" s="205">
        <v>106</v>
      </c>
      <c r="I124" s="204">
        <v>1524143</v>
      </c>
      <c r="J124" s="205">
        <v>33</v>
      </c>
      <c r="K124" s="204">
        <v>83914174</v>
      </c>
      <c r="L124" s="204">
        <v>2338</v>
      </c>
      <c r="M124" s="204">
        <v>152011</v>
      </c>
      <c r="N124" s="205">
        <v>17</v>
      </c>
      <c r="O124" s="204">
        <v>1377549</v>
      </c>
      <c r="P124" s="205">
        <v>44</v>
      </c>
      <c r="Q124" s="206"/>
      <c r="R124" s="206"/>
      <c r="S124" s="204">
        <v>22166417</v>
      </c>
      <c r="T124" s="204">
        <v>1888</v>
      </c>
      <c r="U124" s="204">
        <v>305482</v>
      </c>
      <c r="V124" s="205">
        <v>52</v>
      </c>
      <c r="W124" s="204">
        <v>1918220</v>
      </c>
      <c r="X124" s="204">
        <v>2827</v>
      </c>
      <c r="Y124" s="204">
        <v>11136836</v>
      </c>
      <c r="Z124" s="204">
        <v>12098</v>
      </c>
      <c r="AA124" s="204">
        <v>2442480</v>
      </c>
      <c r="AB124" s="204">
        <v>3329</v>
      </c>
      <c r="AC124" s="204">
        <v>6235854</v>
      </c>
      <c r="AD124" s="204">
        <v>4550</v>
      </c>
      <c r="AE124" s="206"/>
      <c r="AF124" s="206"/>
      <c r="AG124" s="204">
        <v>136395535</v>
      </c>
      <c r="AH124" s="204">
        <v>27282</v>
      </c>
    </row>
    <row r="125" spans="1:34" s="198" customFormat="1" ht="24.95" customHeight="1" x14ac:dyDescent="0.2">
      <c r="A125" s="202" t="s">
        <v>352</v>
      </c>
      <c r="B125" s="203" t="s">
        <v>3305</v>
      </c>
      <c r="C125" s="204">
        <v>19195131</v>
      </c>
      <c r="D125" s="205">
        <v>384</v>
      </c>
      <c r="E125" s="206"/>
      <c r="F125" s="206"/>
      <c r="G125" s="206"/>
      <c r="H125" s="206"/>
      <c r="I125" s="206"/>
      <c r="J125" s="206"/>
      <c r="K125" s="206"/>
      <c r="L125" s="206"/>
      <c r="M125" s="204">
        <v>401360</v>
      </c>
      <c r="N125" s="205">
        <v>18</v>
      </c>
      <c r="O125" s="206"/>
      <c r="P125" s="206"/>
      <c r="Q125" s="206"/>
      <c r="R125" s="206"/>
      <c r="S125" s="206"/>
      <c r="T125" s="206"/>
      <c r="U125" s="204">
        <v>2164248</v>
      </c>
      <c r="V125" s="205">
        <v>360</v>
      </c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4">
        <v>21760739</v>
      </c>
      <c r="AH125" s="205">
        <v>762</v>
      </c>
    </row>
    <row r="126" spans="1:34" s="198" customFormat="1" ht="36.75" customHeight="1" x14ac:dyDescent="0.2">
      <c r="A126" s="202" t="s">
        <v>531</v>
      </c>
      <c r="B126" s="203" t="s">
        <v>3306</v>
      </c>
      <c r="C126" s="206"/>
      <c r="D126" s="206"/>
      <c r="E126" s="206"/>
      <c r="F126" s="206"/>
      <c r="G126" s="206"/>
      <c r="H126" s="206"/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4">
        <v>997689</v>
      </c>
      <c r="X126" s="204">
        <v>1357</v>
      </c>
      <c r="Y126" s="206"/>
      <c r="Z126" s="206"/>
      <c r="AA126" s="206"/>
      <c r="AB126" s="206"/>
      <c r="AC126" s="206"/>
      <c r="AD126" s="206"/>
      <c r="AE126" s="206"/>
      <c r="AF126" s="206"/>
      <c r="AG126" s="204">
        <v>997689</v>
      </c>
      <c r="AH126" s="204">
        <v>1357</v>
      </c>
    </row>
    <row r="127" spans="1:34" s="198" customFormat="1" ht="36.75" customHeight="1" x14ac:dyDescent="0.2">
      <c r="A127" s="202" t="s">
        <v>524</v>
      </c>
      <c r="B127" s="203" t="s">
        <v>3307</v>
      </c>
      <c r="C127" s="206"/>
      <c r="D127" s="206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4">
        <v>70582173</v>
      </c>
      <c r="AF127" s="204">
        <v>29474</v>
      </c>
      <c r="AG127" s="204">
        <v>70582173</v>
      </c>
      <c r="AH127" s="204">
        <v>29474</v>
      </c>
    </row>
    <row r="128" spans="1:34" s="198" customFormat="1" ht="24.95" customHeight="1" x14ac:dyDescent="0.2">
      <c r="A128" s="202" t="s">
        <v>883</v>
      </c>
      <c r="B128" s="203" t="s">
        <v>3308</v>
      </c>
      <c r="C128" s="206"/>
      <c r="D128" s="206"/>
      <c r="E128" s="206"/>
      <c r="F128" s="206"/>
      <c r="G128" s="204">
        <v>5709258</v>
      </c>
      <c r="H128" s="205">
        <v>205</v>
      </c>
      <c r="I128" s="204">
        <v>92821</v>
      </c>
      <c r="J128" s="205">
        <v>9</v>
      </c>
      <c r="K128" s="204">
        <v>53617623</v>
      </c>
      <c r="L128" s="204">
        <v>2067</v>
      </c>
      <c r="M128" s="206"/>
      <c r="N128" s="206"/>
      <c r="O128" s="206"/>
      <c r="P128" s="206"/>
      <c r="Q128" s="206"/>
      <c r="R128" s="206"/>
      <c r="S128" s="204">
        <v>16587136</v>
      </c>
      <c r="T128" s="204">
        <v>1481</v>
      </c>
      <c r="U128" s="206"/>
      <c r="V128" s="206"/>
      <c r="W128" s="204">
        <v>2480145</v>
      </c>
      <c r="X128" s="204">
        <v>3673</v>
      </c>
      <c r="Y128" s="204">
        <v>6483500</v>
      </c>
      <c r="Z128" s="204">
        <v>6616</v>
      </c>
      <c r="AA128" s="204">
        <v>1122415</v>
      </c>
      <c r="AB128" s="204">
        <v>1524</v>
      </c>
      <c r="AC128" s="204">
        <v>11741463</v>
      </c>
      <c r="AD128" s="204">
        <v>7341</v>
      </c>
      <c r="AE128" s="206"/>
      <c r="AF128" s="206"/>
      <c r="AG128" s="204">
        <v>97834361</v>
      </c>
      <c r="AH128" s="204">
        <v>22916</v>
      </c>
    </row>
    <row r="129" spans="1:34" s="198" customFormat="1" ht="24.95" customHeight="1" x14ac:dyDescent="0.2">
      <c r="A129" s="202" t="s">
        <v>568</v>
      </c>
      <c r="B129" s="203" t="s">
        <v>3309</v>
      </c>
      <c r="C129" s="206"/>
      <c r="D129" s="206"/>
      <c r="E129" s="206"/>
      <c r="F129" s="206"/>
      <c r="G129" s="204">
        <v>18289728</v>
      </c>
      <c r="H129" s="205">
        <v>521</v>
      </c>
      <c r="I129" s="206"/>
      <c r="J129" s="206"/>
      <c r="K129" s="204">
        <v>78682812</v>
      </c>
      <c r="L129" s="204">
        <v>2694</v>
      </c>
      <c r="M129" s="206"/>
      <c r="N129" s="206"/>
      <c r="O129" s="206"/>
      <c r="P129" s="206"/>
      <c r="Q129" s="206"/>
      <c r="R129" s="206"/>
      <c r="S129" s="204">
        <v>7984108</v>
      </c>
      <c r="T129" s="205">
        <v>673</v>
      </c>
      <c r="U129" s="206"/>
      <c r="V129" s="206"/>
      <c r="W129" s="206"/>
      <c r="X129" s="206"/>
      <c r="Y129" s="204">
        <v>2483020</v>
      </c>
      <c r="Z129" s="204">
        <v>2810</v>
      </c>
      <c r="AA129" s="204">
        <v>408781</v>
      </c>
      <c r="AB129" s="205">
        <v>591</v>
      </c>
      <c r="AC129" s="206"/>
      <c r="AD129" s="206"/>
      <c r="AE129" s="206"/>
      <c r="AF129" s="206"/>
      <c r="AG129" s="204">
        <v>107848449</v>
      </c>
      <c r="AH129" s="204">
        <v>7289</v>
      </c>
    </row>
    <row r="130" spans="1:34" s="198" customFormat="1" ht="24.95" customHeight="1" x14ac:dyDescent="0.2">
      <c r="A130" s="202" t="s">
        <v>1035</v>
      </c>
      <c r="B130" s="203" t="s">
        <v>3310</v>
      </c>
      <c r="C130" s="206"/>
      <c r="D130" s="206"/>
      <c r="E130" s="204">
        <v>40330468</v>
      </c>
      <c r="F130" s="204">
        <v>1245</v>
      </c>
      <c r="G130" s="204">
        <v>6296679</v>
      </c>
      <c r="H130" s="205">
        <v>244</v>
      </c>
      <c r="I130" s="206"/>
      <c r="J130" s="206"/>
      <c r="K130" s="204">
        <v>42759908</v>
      </c>
      <c r="L130" s="204">
        <v>1830</v>
      </c>
      <c r="M130" s="206"/>
      <c r="N130" s="206"/>
      <c r="O130" s="206"/>
      <c r="P130" s="206"/>
      <c r="Q130" s="206"/>
      <c r="R130" s="206"/>
      <c r="S130" s="204">
        <v>11378186</v>
      </c>
      <c r="T130" s="204">
        <v>1068</v>
      </c>
      <c r="U130" s="206"/>
      <c r="V130" s="206"/>
      <c r="W130" s="206"/>
      <c r="X130" s="206"/>
      <c r="Y130" s="204">
        <v>5397661</v>
      </c>
      <c r="Z130" s="204">
        <v>5697</v>
      </c>
      <c r="AA130" s="204">
        <v>866869</v>
      </c>
      <c r="AB130" s="204">
        <v>1177</v>
      </c>
      <c r="AC130" s="206"/>
      <c r="AD130" s="206"/>
      <c r="AE130" s="206"/>
      <c r="AF130" s="206"/>
      <c r="AG130" s="204">
        <v>107029771</v>
      </c>
      <c r="AH130" s="204">
        <v>11261</v>
      </c>
    </row>
    <row r="131" spans="1:34" s="198" customFormat="1" ht="24.95" customHeight="1" x14ac:dyDescent="0.2">
      <c r="A131" s="202" t="s">
        <v>546</v>
      </c>
      <c r="B131" s="203" t="s">
        <v>3311</v>
      </c>
      <c r="C131" s="206"/>
      <c r="D131" s="206"/>
      <c r="E131" s="206"/>
      <c r="F131" s="206"/>
      <c r="G131" s="204">
        <v>10459084</v>
      </c>
      <c r="H131" s="205">
        <v>253</v>
      </c>
      <c r="I131" s="204">
        <v>5236976</v>
      </c>
      <c r="J131" s="205">
        <v>73</v>
      </c>
      <c r="K131" s="204">
        <v>105490422</v>
      </c>
      <c r="L131" s="204">
        <v>2904</v>
      </c>
      <c r="M131" s="206"/>
      <c r="N131" s="206"/>
      <c r="O131" s="206"/>
      <c r="P131" s="206"/>
      <c r="Q131" s="206"/>
      <c r="R131" s="206"/>
      <c r="S131" s="204">
        <v>11635741</v>
      </c>
      <c r="T131" s="204">
        <v>1061</v>
      </c>
      <c r="U131" s="206"/>
      <c r="V131" s="206"/>
      <c r="W131" s="206"/>
      <c r="X131" s="206"/>
      <c r="Y131" s="204">
        <v>5193016</v>
      </c>
      <c r="Z131" s="204">
        <v>5679</v>
      </c>
      <c r="AA131" s="204">
        <v>956887</v>
      </c>
      <c r="AB131" s="204">
        <v>1299</v>
      </c>
      <c r="AC131" s="206"/>
      <c r="AD131" s="206"/>
      <c r="AE131" s="206"/>
      <c r="AF131" s="206"/>
      <c r="AG131" s="204">
        <v>138972126</v>
      </c>
      <c r="AH131" s="204">
        <v>11269</v>
      </c>
    </row>
    <row r="132" spans="1:34" s="198" customFormat="1" ht="24.95" customHeight="1" x14ac:dyDescent="0.2">
      <c r="A132" s="202" t="s">
        <v>525</v>
      </c>
      <c r="B132" s="203" t="s">
        <v>3312</v>
      </c>
      <c r="C132" s="206"/>
      <c r="D132" s="206"/>
      <c r="E132" s="206"/>
      <c r="F132" s="206"/>
      <c r="G132" s="204">
        <v>20348894</v>
      </c>
      <c r="H132" s="205">
        <v>837</v>
      </c>
      <c r="I132" s="206"/>
      <c r="J132" s="206"/>
      <c r="K132" s="204">
        <v>38292867</v>
      </c>
      <c r="L132" s="204">
        <v>2102</v>
      </c>
      <c r="M132" s="206"/>
      <c r="N132" s="206"/>
      <c r="O132" s="206"/>
      <c r="P132" s="206"/>
      <c r="Q132" s="206"/>
      <c r="R132" s="206"/>
      <c r="S132" s="204">
        <v>11697697</v>
      </c>
      <c r="T132" s="205">
        <v>818</v>
      </c>
      <c r="U132" s="204">
        <v>709284</v>
      </c>
      <c r="V132" s="205">
        <v>820</v>
      </c>
      <c r="W132" s="206"/>
      <c r="X132" s="206"/>
      <c r="Y132" s="206"/>
      <c r="Z132" s="206"/>
      <c r="AA132" s="206"/>
      <c r="AB132" s="206"/>
      <c r="AC132" s="204">
        <v>28197819</v>
      </c>
      <c r="AD132" s="204">
        <v>18693</v>
      </c>
      <c r="AE132" s="206"/>
      <c r="AF132" s="206"/>
      <c r="AG132" s="204">
        <v>99246561</v>
      </c>
      <c r="AH132" s="204">
        <v>23270</v>
      </c>
    </row>
    <row r="133" spans="1:34" s="198" customFormat="1" ht="36.75" customHeight="1" x14ac:dyDescent="0.2">
      <c r="A133" s="202" t="s">
        <v>1315</v>
      </c>
      <c r="B133" s="203" t="s">
        <v>3313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4">
        <v>88935904</v>
      </c>
      <c r="AF133" s="204">
        <v>35626</v>
      </c>
      <c r="AG133" s="204">
        <v>88935904</v>
      </c>
      <c r="AH133" s="204">
        <v>35626</v>
      </c>
    </row>
    <row r="134" spans="1:34" s="198" customFormat="1" ht="36.75" customHeight="1" x14ac:dyDescent="0.2">
      <c r="A134" s="202" t="s">
        <v>573</v>
      </c>
      <c r="B134" s="203" t="s">
        <v>3314</v>
      </c>
      <c r="C134" s="206"/>
      <c r="D134" s="206"/>
      <c r="E134" s="204">
        <v>5277401</v>
      </c>
      <c r="F134" s="205">
        <v>196</v>
      </c>
      <c r="G134" s="204">
        <v>20060023</v>
      </c>
      <c r="H134" s="205">
        <v>288</v>
      </c>
      <c r="I134" s="204">
        <v>832110</v>
      </c>
      <c r="J134" s="205">
        <v>33</v>
      </c>
      <c r="K134" s="204">
        <v>88421187</v>
      </c>
      <c r="L134" s="204">
        <v>3194</v>
      </c>
      <c r="M134" s="206"/>
      <c r="N134" s="206"/>
      <c r="O134" s="206"/>
      <c r="P134" s="206"/>
      <c r="Q134" s="206"/>
      <c r="R134" s="206"/>
      <c r="S134" s="204">
        <v>12623853</v>
      </c>
      <c r="T134" s="204">
        <v>1168</v>
      </c>
      <c r="U134" s="204">
        <v>20393084</v>
      </c>
      <c r="V134" s="205">
        <v>243</v>
      </c>
      <c r="W134" s="204">
        <v>1593200</v>
      </c>
      <c r="X134" s="204">
        <v>2347</v>
      </c>
      <c r="Y134" s="204">
        <v>6793771</v>
      </c>
      <c r="Z134" s="204">
        <v>6943</v>
      </c>
      <c r="AA134" s="204">
        <v>1403767</v>
      </c>
      <c r="AB134" s="204">
        <v>1906</v>
      </c>
      <c r="AC134" s="206"/>
      <c r="AD134" s="206"/>
      <c r="AE134" s="204">
        <v>27604878</v>
      </c>
      <c r="AF134" s="204">
        <v>11196</v>
      </c>
      <c r="AG134" s="204">
        <v>185003274</v>
      </c>
      <c r="AH134" s="204">
        <v>27514</v>
      </c>
    </row>
    <row r="135" spans="1:34" s="198" customFormat="1" ht="36.75" customHeight="1" x14ac:dyDescent="0.2">
      <c r="A135" s="202" t="s">
        <v>1199</v>
      </c>
      <c r="B135" s="203" t="s">
        <v>3315</v>
      </c>
      <c r="C135" s="206"/>
      <c r="D135" s="206"/>
      <c r="E135" s="206"/>
      <c r="F135" s="206"/>
      <c r="G135" s="206"/>
      <c r="H135" s="206"/>
      <c r="I135" s="206"/>
      <c r="J135" s="206"/>
      <c r="K135" s="204">
        <v>14980316</v>
      </c>
      <c r="L135" s="205">
        <v>645</v>
      </c>
      <c r="M135" s="206"/>
      <c r="N135" s="206"/>
      <c r="O135" s="206"/>
      <c r="P135" s="206"/>
      <c r="Q135" s="206"/>
      <c r="R135" s="206"/>
      <c r="S135" s="204">
        <v>7725568</v>
      </c>
      <c r="T135" s="205">
        <v>649</v>
      </c>
      <c r="U135" s="206"/>
      <c r="V135" s="206"/>
      <c r="W135" s="206"/>
      <c r="X135" s="206"/>
      <c r="Y135" s="206"/>
      <c r="Z135" s="206"/>
      <c r="AA135" s="206"/>
      <c r="AB135" s="206"/>
      <c r="AC135" s="204">
        <v>20736956</v>
      </c>
      <c r="AD135" s="204">
        <v>13017</v>
      </c>
      <c r="AE135" s="206"/>
      <c r="AF135" s="206"/>
      <c r="AG135" s="204">
        <v>43442840</v>
      </c>
      <c r="AH135" s="204">
        <v>14311</v>
      </c>
    </row>
    <row r="136" spans="1:34" s="198" customFormat="1" ht="24.95" customHeight="1" x14ac:dyDescent="0.2">
      <c r="A136" s="202" t="s">
        <v>549</v>
      </c>
      <c r="B136" s="203" t="s">
        <v>3316</v>
      </c>
      <c r="C136" s="206"/>
      <c r="D136" s="206"/>
      <c r="E136" s="206"/>
      <c r="F136" s="206"/>
      <c r="G136" s="206"/>
      <c r="H136" s="206"/>
      <c r="I136" s="206"/>
      <c r="J136" s="206"/>
      <c r="K136" s="204">
        <v>694758</v>
      </c>
      <c r="L136" s="205">
        <v>31</v>
      </c>
      <c r="M136" s="206"/>
      <c r="N136" s="206"/>
      <c r="O136" s="206"/>
      <c r="P136" s="206"/>
      <c r="Q136" s="206"/>
      <c r="R136" s="206"/>
      <c r="S136" s="204">
        <v>80093</v>
      </c>
      <c r="T136" s="205">
        <v>8</v>
      </c>
      <c r="U136" s="204">
        <v>57677</v>
      </c>
      <c r="V136" s="205">
        <v>1</v>
      </c>
      <c r="W136" s="206"/>
      <c r="X136" s="206"/>
      <c r="Y136" s="204">
        <v>29582</v>
      </c>
      <c r="Z136" s="205">
        <v>31</v>
      </c>
      <c r="AA136" s="204">
        <v>3144</v>
      </c>
      <c r="AB136" s="205">
        <v>5</v>
      </c>
      <c r="AC136" s="204">
        <v>72068</v>
      </c>
      <c r="AD136" s="205">
        <v>46</v>
      </c>
      <c r="AE136" s="204">
        <v>264110</v>
      </c>
      <c r="AF136" s="205">
        <v>102</v>
      </c>
      <c r="AG136" s="204">
        <v>1201432</v>
      </c>
      <c r="AH136" s="205">
        <v>224</v>
      </c>
    </row>
    <row r="137" spans="1:34" s="198" customFormat="1" ht="24.95" customHeight="1" x14ac:dyDescent="0.2">
      <c r="A137" s="202" t="s">
        <v>523</v>
      </c>
      <c r="B137" s="203" t="s">
        <v>3317</v>
      </c>
      <c r="C137" s="206"/>
      <c r="D137" s="206"/>
      <c r="E137" s="204">
        <v>4878354</v>
      </c>
      <c r="F137" s="205">
        <v>176</v>
      </c>
      <c r="G137" s="204">
        <v>394812</v>
      </c>
      <c r="H137" s="205">
        <v>18</v>
      </c>
      <c r="I137" s="204">
        <v>5324712</v>
      </c>
      <c r="J137" s="205">
        <v>162</v>
      </c>
      <c r="K137" s="204">
        <v>36453554</v>
      </c>
      <c r="L137" s="204">
        <v>1649</v>
      </c>
      <c r="M137" s="206"/>
      <c r="N137" s="206"/>
      <c r="O137" s="204">
        <v>4189847</v>
      </c>
      <c r="P137" s="205">
        <v>214</v>
      </c>
      <c r="Q137" s="206"/>
      <c r="R137" s="206"/>
      <c r="S137" s="204">
        <v>6407930</v>
      </c>
      <c r="T137" s="205">
        <v>607</v>
      </c>
      <c r="U137" s="204">
        <v>6000393</v>
      </c>
      <c r="V137" s="205">
        <v>240</v>
      </c>
      <c r="W137" s="206"/>
      <c r="X137" s="206"/>
      <c r="Y137" s="204">
        <v>1971044</v>
      </c>
      <c r="Z137" s="204">
        <v>2223</v>
      </c>
      <c r="AA137" s="204">
        <v>342421</v>
      </c>
      <c r="AB137" s="205">
        <v>465</v>
      </c>
      <c r="AC137" s="204">
        <v>7312444</v>
      </c>
      <c r="AD137" s="204">
        <v>4760</v>
      </c>
      <c r="AE137" s="204">
        <v>8221279</v>
      </c>
      <c r="AF137" s="204">
        <v>3334</v>
      </c>
      <c r="AG137" s="204">
        <v>81496790</v>
      </c>
      <c r="AH137" s="204">
        <v>13848</v>
      </c>
    </row>
    <row r="138" spans="1:34" s="198" customFormat="1" ht="24.95" customHeight="1" x14ac:dyDescent="0.2">
      <c r="A138" s="202" t="s">
        <v>580</v>
      </c>
      <c r="B138" s="203" t="s">
        <v>3318</v>
      </c>
      <c r="C138" s="206"/>
      <c r="D138" s="206"/>
      <c r="E138" s="206"/>
      <c r="F138" s="206"/>
      <c r="G138" s="204">
        <v>1927354</v>
      </c>
      <c r="H138" s="205">
        <v>47</v>
      </c>
      <c r="I138" s="206"/>
      <c r="J138" s="206"/>
      <c r="K138" s="204">
        <v>33721545</v>
      </c>
      <c r="L138" s="204">
        <v>1115</v>
      </c>
      <c r="M138" s="206"/>
      <c r="N138" s="206"/>
      <c r="O138" s="206"/>
      <c r="P138" s="206"/>
      <c r="Q138" s="206"/>
      <c r="R138" s="206"/>
      <c r="S138" s="204">
        <v>7848780</v>
      </c>
      <c r="T138" s="205">
        <v>692</v>
      </c>
      <c r="U138" s="206"/>
      <c r="V138" s="206"/>
      <c r="W138" s="206"/>
      <c r="X138" s="206"/>
      <c r="Y138" s="204">
        <v>3504110</v>
      </c>
      <c r="Z138" s="204">
        <v>3599</v>
      </c>
      <c r="AA138" s="204">
        <v>361655</v>
      </c>
      <c r="AB138" s="205">
        <v>562</v>
      </c>
      <c r="AC138" s="204">
        <v>8399536</v>
      </c>
      <c r="AD138" s="204">
        <v>5539</v>
      </c>
      <c r="AE138" s="204">
        <v>12051787</v>
      </c>
      <c r="AF138" s="204">
        <v>4891</v>
      </c>
      <c r="AG138" s="204">
        <v>67814767</v>
      </c>
      <c r="AH138" s="204">
        <v>16445</v>
      </c>
    </row>
    <row r="139" spans="1:34" s="198" customFormat="1" ht="24.95" customHeight="1" x14ac:dyDescent="0.2">
      <c r="A139" s="202" t="s">
        <v>664</v>
      </c>
      <c r="B139" s="203" t="s">
        <v>3319</v>
      </c>
      <c r="C139" s="204">
        <v>4406425</v>
      </c>
      <c r="D139" s="205">
        <v>124</v>
      </c>
      <c r="E139" s="204">
        <v>9196453</v>
      </c>
      <c r="F139" s="205">
        <v>284</v>
      </c>
      <c r="G139" s="204">
        <v>17389390</v>
      </c>
      <c r="H139" s="205">
        <v>464</v>
      </c>
      <c r="I139" s="204">
        <v>27151645</v>
      </c>
      <c r="J139" s="205">
        <v>452</v>
      </c>
      <c r="K139" s="204">
        <v>111255518</v>
      </c>
      <c r="L139" s="204">
        <v>4172</v>
      </c>
      <c r="M139" s="204">
        <v>1055402</v>
      </c>
      <c r="N139" s="205">
        <v>50</v>
      </c>
      <c r="O139" s="204">
        <v>19035815</v>
      </c>
      <c r="P139" s="205">
        <v>324</v>
      </c>
      <c r="Q139" s="204">
        <v>130653</v>
      </c>
      <c r="R139" s="205">
        <v>18</v>
      </c>
      <c r="S139" s="204">
        <v>20422192</v>
      </c>
      <c r="T139" s="204">
        <v>1795</v>
      </c>
      <c r="U139" s="204">
        <v>20296032</v>
      </c>
      <c r="V139" s="204">
        <v>1057</v>
      </c>
      <c r="W139" s="204">
        <v>2670128</v>
      </c>
      <c r="X139" s="204">
        <v>3477</v>
      </c>
      <c r="Y139" s="204">
        <v>8005163</v>
      </c>
      <c r="Z139" s="204">
        <v>8804</v>
      </c>
      <c r="AA139" s="204">
        <v>1216170</v>
      </c>
      <c r="AB139" s="204">
        <v>1858</v>
      </c>
      <c r="AC139" s="204">
        <v>10738553</v>
      </c>
      <c r="AD139" s="204">
        <v>6780</v>
      </c>
      <c r="AE139" s="204">
        <v>31594273</v>
      </c>
      <c r="AF139" s="204">
        <v>13192</v>
      </c>
      <c r="AG139" s="204">
        <v>284563812</v>
      </c>
      <c r="AH139" s="204">
        <v>42851</v>
      </c>
    </row>
    <row r="140" spans="1:34" s="198" customFormat="1" ht="24.95" customHeight="1" x14ac:dyDescent="0.2">
      <c r="A140" s="202" t="s">
        <v>563</v>
      </c>
      <c r="B140" s="203" t="s">
        <v>3320</v>
      </c>
      <c r="C140" s="206"/>
      <c r="D140" s="206"/>
      <c r="E140" s="204">
        <v>50298</v>
      </c>
      <c r="F140" s="205">
        <v>2</v>
      </c>
      <c r="G140" s="204">
        <v>247668</v>
      </c>
      <c r="H140" s="205">
        <v>3</v>
      </c>
      <c r="I140" s="206"/>
      <c r="J140" s="206"/>
      <c r="K140" s="204">
        <v>491423</v>
      </c>
      <c r="L140" s="205">
        <v>20</v>
      </c>
      <c r="M140" s="206"/>
      <c r="N140" s="206"/>
      <c r="O140" s="206"/>
      <c r="P140" s="206"/>
      <c r="Q140" s="206"/>
      <c r="R140" s="206"/>
      <c r="S140" s="204">
        <v>57126</v>
      </c>
      <c r="T140" s="205">
        <v>6</v>
      </c>
      <c r="U140" s="206"/>
      <c r="V140" s="206"/>
      <c r="W140" s="206"/>
      <c r="X140" s="206"/>
      <c r="Y140" s="204">
        <v>30927</v>
      </c>
      <c r="Z140" s="205">
        <v>30</v>
      </c>
      <c r="AA140" s="204">
        <v>2715</v>
      </c>
      <c r="AB140" s="205">
        <v>3</v>
      </c>
      <c r="AC140" s="204">
        <v>61824</v>
      </c>
      <c r="AD140" s="205">
        <v>38</v>
      </c>
      <c r="AE140" s="204">
        <v>194948</v>
      </c>
      <c r="AF140" s="205">
        <v>77</v>
      </c>
      <c r="AG140" s="204">
        <v>1136929</v>
      </c>
      <c r="AH140" s="205">
        <v>179</v>
      </c>
    </row>
    <row r="141" spans="1:34" s="198" customFormat="1" ht="24.95" customHeight="1" x14ac:dyDescent="0.2">
      <c r="A141" s="202" t="s">
        <v>556</v>
      </c>
      <c r="B141" s="203" t="s">
        <v>3321</v>
      </c>
      <c r="C141" s="206"/>
      <c r="D141" s="206"/>
      <c r="E141" s="204">
        <v>50298</v>
      </c>
      <c r="F141" s="205">
        <v>2</v>
      </c>
      <c r="G141" s="206"/>
      <c r="H141" s="206"/>
      <c r="I141" s="204">
        <v>372626</v>
      </c>
      <c r="J141" s="205">
        <v>23</v>
      </c>
      <c r="K141" s="204">
        <v>37308235</v>
      </c>
      <c r="L141" s="204">
        <v>1793</v>
      </c>
      <c r="M141" s="206"/>
      <c r="N141" s="206"/>
      <c r="O141" s="204">
        <v>20439</v>
      </c>
      <c r="P141" s="205">
        <v>4</v>
      </c>
      <c r="Q141" s="206"/>
      <c r="R141" s="206"/>
      <c r="S141" s="204">
        <v>7720217</v>
      </c>
      <c r="T141" s="205">
        <v>687</v>
      </c>
      <c r="U141" s="206"/>
      <c r="V141" s="206"/>
      <c r="W141" s="206"/>
      <c r="X141" s="206"/>
      <c r="Y141" s="204">
        <v>4167677</v>
      </c>
      <c r="Z141" s="204">
        <v>4222</v>
      </c>
      <c r="AA141" s="204">
        <v>612078</v>
      </c>
      <c r="AB141" s="205">
        <v>831</v>
      </c>
      <c r="AC141" s="204">
        <v>6374826</v>
      </c>
      <c r="AD141" s="204">
        <v>3762</v>
      </c>
      <c r="AE141" s="204">
        <v>14392255</v>
      </c>
      <c r="AF141" s="204">
        <v>6011</v>
      </c>
      <c r="AG141" s="204">
        <v>71018651</v>
      </c>
      <c r="AH141" s="204">
        <v>17335</v>
      </c>
    </row>
    <row r="142" spans="1:34" s="198" customFormat="1" ht="24.95" customHeight="1" x14ac:dyDescent="0.2">
      <c r="A142" s="202" t="s">
        <v>530</v>
      </c>
      <c r="B142" s="203" t="s">
        <v>3322</v>
      </c>
      <c r="C142" s="206"/>
      <c r="D142" s="206"/>
      <c r="E142" s="204">
        <v>25149</v>
      </c>
      <c r="F142" s="205">
        <v>1</v>
      </c>
      <c r="G142" s="206"/>
      <c r="H142" s="206"/>
      <c r="I142" s="204">
        <v>13378</v>
      </c>
      <c r="J142" s="205">
        <v>1</v>
      </c>
      <c r="K142" s="204">
        <v>1690071</v>
      </c>
      <c r="L142" s="205">
        <v>79</v>
      </c>
      <c r="M142" s="206"/>
      <c r="N142" s="206"/>
      <c r="O142" s="206"/>
      <c r="P142" s="206"/>
      <c r="Q142" s="206"/>
      <c r="R142" s="206"/>
      <c r="S142" s="204">
        <v>304252</v>
      </c>
      <c r="T142" s="205">
        <v>27</v>
      </c>
      <c r="U142" s="206"/>
      <c r="V142" s="206"/>
      <c r="W142" s="206"/>
      <c r="X142" s="206"/>
      <c r="Y142" s="204">
        <v>184872</v>
      </c>
      <c r="Z142" s="205">
        <v>199</v>
      </c>
      <c r="AA142" s="204">
        <v>29562</v>
      </c>
      <c r="AB142" s="205">
        <v>41</v>
      </c>
      <c r="AC142" s="204">
        <v>260701</v>
      </c>
      <c r="AD142" s="205">
        <v>153</v>
      </c>
      <c r="AE142" s="204">
        <v>427244</v>
      </c>
      <c r="AF142" s="205">
        <v>180</v>
      </c>
      <c r="AG142" s="204">
        <v>2935229</v>
      </c>
      <c r="AH142" s="205">
        <v>681</v>
      </c>
    </row>
    <row r="143" spans="1:34" s="198" customFormat="1" ht="24.95" customHeight="1" x14ac:dyDescent="0.2">
      <c r="A143" s="202" t="s">
        <v>278</v>
      </c>
      <c r="B143" s="203" t="s">
        <v>3323</v>
      </c>
      <c r="C143" s="206"/>
      <c r="D143" s="206"/>
      <c r="E143" s="206"/>
      <c r="F143" s="206"/>
      <c r="G143" s="206"/>
      <c r="H143" s="206"/>
      <c r="I143" s="206"/>
      <c r="J143" s="206"/>
      <c r="K143" s="204">
        <v>185024</v>
      </c>
      <c r="L143" s="205">
        <v>9</v>
      </c>
      <c r="M143" s="206"/>
      <c r="N143" s="206"/>
      <c r="O143" s="206"/>
      <c r="P143" s="206"/>
      <c r="Q143" s="206"/>
      <c r="R143" s="206"/>
      <c r="S143" s="204">
        <v>42666</v>
      </c>
      <c r="T143" s="205">
        <v>4</v>
      </c>
      <c r="U143" s="206"/>
      <c r="V143" s="206"/>
      <c r="W143" s="206"/>
      <c r="X143" s="206"/>
      <c r="Y143" s="204">
        <v>16022</v>
      </c>
      <c r="Z143" s="205">
        <v>17</v>
      </c>
      <c r="AA143" s="204">
        <v>4091</v>
      </c>
      <c r="AB143" s="205">
        <v>6</v>
      </c>
      <c r="AC143" s="204">
        <v>13342</v>
      </c>
      <c r="AD143" s="205">
        <v>10</v>
      </c>
      <c r="AE143" s="204">
        <v>83284</v>
      </c>
      <c r="AF143" s="205">
        <v>34</v>
      </c>
      <c r="AG143" s="204">
        <v>344429</v>
      </c>
      <c r="AH143" s="205">
        <v>80</v>
      </c>
    </row>
    <row r="144" spans="1:34" s="198" customFormat="1" ht="24.95" customHeight="1" x14ac:dyDescent="0.2">
      <c r="A144" s="202" t="s">
        <v>861</v>
      </c>
      <c r="B144" s="203" t="s">
        <v>3324</v>
      </c>
      <c r="C144" s="206"/>
      <c r="D144" s="206"/>
      <c r="E144" s="206"/>
      <c r="F144" s="206"/>
      <c r="G144" s="206"/>
      <c r="H144" s="206"/>
      <c r="I144" s="206"/>
      <c r="J144" s="206"/>
      <c r="K144" s="204">
        <v>614623</v>
      </c>
      <c r="L144" s="205">
        <v>27</v>
      </c>
      <c r="M144" s="206"/>
      <c r="N144" s="206"/>
      <c r="O144" s="206"/>
      <c r="P144" s="206"/>
      <c r="Q144" s="206"/>
      <c r="R144" s="206"/>
      <c r="S144" s="204">
        <v>332508</v>
      </c>
      <c r="T144" s="205">
        <v>32</v>
      </c>
      <c r="U144" s="206"/>
      <c r="V144" s="206"/>
      <c r="W144" s="206"/>
      <c r="X144" s="206"/>
      <c r="Y144" s="204">
        <v>118577</v>
      </c>
      <c r="Z144" s="205">
        <v>118</v>
      </c>
      <c r="AA144" s="204">
        <v>19586</v>
      </c>
      <c r="AB144" s="205">
        <v>27</v>
      </c>
      <c r="AC144" s="204">
        <v>123276</v>
      </c>
      <c r="AD144" s="205">
        <v>75</v>
      </c>
      <c r="AE144" s="204">
        <v>156106</v>
      </c>
      <c r="AF144" s="205">
        <v>62</v>
      </c>
      <c r="AG144" s="204">
        <v>1364676</v>
      </c>
      <c r="AH144" s="205">
        <v>341</v>
      </c>
    </row>
    <row r="145" spans="1:34" s="198" customFormat="1" ht="24.95" customHeight="1" x14ac:dyDescent="0.2">
      <c r="A145" s="202" t="s">
        <v>1652</v>
      </c>
      <c r="B145" s="203" t="s">
        <v>3325</v>
      </c>
      <c r="C145" s="206"/>
      <c r="D145" s="206"/>
      <c r="E145" s="204">
        <v>75447</v>
      </c>
      <c r="F145" s="205">
        <v>3</v>
      </c>
      <c r="G145" s="206"/>
      <c r="H145" s="206"/>
      <c r="I145" s="206"/>
      <c r="J145" s="206"/>
      <c r="K145" s="204">
        <v>656377</v>
      </c>
      <c r="L145" s="205">
        <v>31</v>
      </c>
      <c r="M145" s="206"/>
      <c r="N145" s="206"/>
      <c r="O145" s="206"/>
      <c r="P145" s="206"/>
      <c r="Q145" s="206"/>
      <c r="R145" s="206"/>
      <c r="S145" s="204">
        <v>121329</v>
      </c>
      <c r="T145" s="205">
        <v>11</v>
      </c>
      <c r="U145" s="206"/>
      <c r="V145" s="206"/>
      <c r="W145" s="206"/>
      <c r="X145" s="206"/>
      <c r="Y145" s="204">
        <v>61919</v>
      </c>
      <c r="Z145" s="205">
        <v>55</v>
      </c>
      <c r="AA145" s="204">
        <v>7029</v>
      </c>
      <c r="AB145" s="205">
        <v>10</v>
      </c>
      <c r="AC145" s="204">
        <v>77479</v>
      </c>
      <c r="AD145" s="205">
        <v>48</v>
      </c>
      <c r="AE145" s="204">
        <v>199145</v>
      </c>
      <c r="AF145" s="205">
        <v>81</v>
      </c>
      <c r="AG145" s="204">
        <v>1198725</v>
      </c>
      <c r="AH145" s="205">
        <v>239</v>
      </c>
    </row>
    <row r="146" spans="1:34" s="198" customFormat="1" ht="24.95" customHeight="1" x14ac:dyDescent="0.2">
      <c r="A146" s="202" t="s">
        <v>353</v>
      </c>
      <c r="B146" s="203" t="s">
        <v>3326</v>
      </c>
      <c r="C146" s="206"/>
      <c r="D146" s="206"/>
      <c r="E146" s="204">
        <v>201962</v>
      </c>
      <c r="F146" s="205">
        <v>8</v>
      </c>
      <c r="G146" s="206"/>
      <c r="H146" s="206"/>
      <c r="I146" s="204">
        <v>43845</v>
      </c>
      <c r="J146" s="205">
        <v>2</v>
      </c>
      <c r="K146" s="204">
        <v>4058188</v>
      </c>
      <c r="L146" s="205">
        <v>176</v>
      </c>
      <c r="M146" s="206"/>
      <c r="N146" s="206"/>
      <c r="O146" s="206"/>
      <c r="P146" s="206"/>
      <c r="Q146" s="206"/>
      <c r="R146" s="206"/>
      <c r="S146" s="204">
        <v>567294</v>
      </c>
      <c r="T146" s="205">
        <v>51</v>
      </c>
      <c r="U146" s="206"/>
      <c r="V146" s="206"/>
      <c r="W146" s="206"/>
      <c r="X146" s="206"/>
      <c r="Y146" s="204">
        <v>94684</v>
      </c>
      <c r="Z146" s="205">
        <v>93</v>
      </c>
      <c r="AA146" s="204">
        <v>17381</v>
      </c>
      <c r="AB146" s="205">
        <v>24</v>
      </c>
      <c r="AC146" s="204">
        <v>549624</v>
      </c>
      <c r="AD146" s="205">
        <v>346</v>
      </c>
      <c r="AE146" s="204">
        <v>971492</v>
      </c>
      <c r="AF146" s="205">
        <v>395</v>
      </c>
      <c r="AG146" s="204">
        <v>6504470</v>
      </c>
      <c r="AH146" s="204">
        <v>1095</v>
      </c>
    </row>
    <row r="147" spans="1:34" s="198" customFormat="1" ht="24.95" customHeight="1" x14ac:dyDescent="0.2">
      <c r="A147" s="202" t="s">
        <v>1029</v>
      </c>
      <c r="B147" s="203" t="s">
        <v>3327</v>
      </c>
      <c r="C147" s="206"/>
      <c r="D147" s="206"/>
      <c r="E147" s="206"/>
      <c r="F147" s="206"/>
      <c r="G147" s="206"/>
      <c r="H147" s="206"/>
      <c r="I147" s="206"/>
      <c r="J147" s="206"/>
      <c r="K147" s="204">
        <v>1085936</v>
      </c>
      <c r="L147" s="205">
        <v>48</v>
      </c>
      <c r="M147" s="206"/>
      <c r="N147" s="206"/>
      <c r="O147" s="206"/>
      <c r="P147" s="206"/>
      <c r="Q147" s="206"/>
      <c r="R147" s="206"/>
      <c r="S147" s="204">
        <v>325252</v>
      </c>
      <c r="T147" s="205">
        <v>27</v>
      </c>
      <c r="U147" s="206"/>
      <c r="V147" s="206"/>
      <c r="W147" s="206"/>
      <c r="X147" s="206"/>
      <c r="Y147" s="204">
        <v>204891</v>
      </c>
      <c r="Z147" s="205">
        <v>210</v>
      </c>
      <c r="AA147" s="204">
        <v>38002</v>
      </c>
      <c r="AB147" s="205">
        <v>44</v>
      </c>
      <c r="AC147" s="204">
        <v>53810</v>
      </c>
      <c r="AD147" s="205">
        <v>33</v>
      </c>
      <c r="AE147" s="204">
        <v>323964</v>
      </c>
      <c r="AF147" s="205">
        <v>131</v>
      </c>
      <c r="AG147" s="204">
        <v>2031855</v>
      </c>
      <c r="AH147" s="205">
        <v>493</v>
      </c>
    </row>
    <row r="148" spans="1:34" s="198" customFormat="1" ht="24.95" customHeight="1" x14ac:dyDescent="0.2">
      <c r="A148" s="202" t="s">
        <v>1098</v>
      </c>
      <c r="B148" s="203" t="s">
        <v>3328</v>
      </c>
      <c r="C148" s="206"/>
      <c r="D148" s="206"/>
      <c r="E148" s="204">
        <v>75447</v>
      </c>
      <c r="F148" s="205">
        <v>3</v>
      </c>
      <c r="G148" s="206"/>
      <c r="H148" s="206"/>
      <c r="I148" s="204">
        <v>69561</v>
      </c>
      <c r="J148" s="205">
        <v>6</v>
      </c>
      <c r="K148" s="204">
        <v>28334866</v>
      </c>
      <c r="L148" s="204">
        <v>1354</v>
      </c>
      <c r="M148" s="206"/>
      <c r="N148" s="206"/>
      <c r="O148" s="204">
        <v>25548</v>
      </c>
      <c r="P148" s="205">
        <v>5</v>
      </c>
      <c r="Q148" s="206"/>
      <c r="R148" s="206"/>
      <c r="S148" s="204">
        <v>5936099</v>
      </c>
      <c r="T148" s="205">
        <v>528</v>
      </c>
      <c r="U148" s="206"/>
      <c r="V148" s="206"/>
      <c r="W148" s="206"/>
      <c r="X148" s="206"/>
      <c r="Y148" s="204">
        <v>2667810</v>
      </c>
      <c r="Z148" s="204">
        <v>2814</v>
      </c>
      <c r="AA148" s="204">
        <v>364974</v>
      </c>
      <c r="AB148" s="205">
        <v>508</v>
      </c>
      <c r="AC148" s="204">
        <v>5142879</v>
      </c>
      <c r="AD148" s="204">
        <v>2813</v>
      </c>
      <c r="AE148" s="204">
        <v>8614570</v>
      </c>
      <c r="AF148" s="204">
        <v>3662</v>
      </c>
      <c r="AG148" s="204">
        <v>51231754</v>
      </c>
      <c r="AH148" s="204">
        <v>11693</v>
      </c>
    </row>
    <row r="149" spans="1:34" s="198" customFormat="1" ht="24.95" customHeight="1" x14ac:dyDescent="0.2">
      <c r="A149" s="202" t="s">
        <v>277</v>
      </c>
      <c r="B149" s="203" t="s">
        <v>3329</v>
      </c>
      <c r="C149" s="206"/>
      <c r="D149" s="206"/>
      <c r="E149" s="204">
        <v>25149</v>
      </c>
      <c r="F149" s="205">
        <v>1</v>
      </c>
      <c r="G149" s="206"/>
      <c r="H149" s="206"/>
      <c r="I149" s="206"/>
      <c r="J149" s="206"/>
      <c r="K149" s="204">
        <v>789663</v>
      </c>
      <c r="L149" s="205">
        <v>37</v>
      </c>
      <c r="M149" s="206"/>
      <c r="N149" s="206"/>
      <c r="O149" s="206"/>
      <c r="P149" s="206"/>
      <c r="Q149" s="206"/>
      <c r="R149" s="206"/>
      <c r="S149" s="204">
        <v>130551</v>
      </c>
      <c r="T149" s="205">
        <v>13</v>
      </c>
      <c r="U149" s="206"/>
      <c r="V149" s="206"/>
      <c r="W149" s="206"/>
      <c r="X149" s="206"/>
      <c r="Y149" s="204">
        <v>104085</v>
      </c>
      <c r="Z149" s="205">
        <v>114</v>
      </c>
      <c r="AA149" s="204">
        <v>23949</v>
      </c>
      <c r="AB149" s="205">
        <v>33</v>
      </c>
      <c r="AC149" s="204">
        <v>177439</v>
      </c>
      <c r="AD149" s="205">
        <v>111</v>
      </c>
      <c r="AE149" s="204">
        <v>213448</v>
      </c>
      <c r="AF149" s="205">
        <v>85</v>
      </c>
      <c r="AG149" s="204">
        <v>1464284</v>
      </c>
      <c r="AH149" s="205">
        <v>394</v>
      </c>
    </row>
    <row r="150" spans="1:34" s="198" customFormat="1" ht="24.95" customHeight="1" x14ac:dyDescent="0.2">
      <c r="A150" s="202" t="s">
        <v>747</v>
      </c>
      <c r="B150" s="203" t="s">
        <v>3330</v>
      </c>
      <c r="C150" s="206"/>
      <c r="D150" s="206"/>
      <c r="E150" s="204">
        <v>150894</v>
      </c>
      <c r="F150" s="205">
        <v>6</v>
      </c>
      <c r="G150" s="206"/>
      <c r="H150" s="206"/>
      <c r="I150" s="204">
        <v>53509</v>
      </c>
      <c r="J150" s="205">
        <v>4</v>
      </c>
      <c r="K150" s="204">
        <v>25686147</v>
      </c>
      <c r="L150" s="204">
        <v>1276</v>
      </c>
      <c r="M150" s="206"/>
      <c r="N150" s="206"/>
      <c r="O150" s="206"/>
      <c r="P150" s="206"/>
      <c r="Q150" s="206"/>
      <c r="R150" s="206"/>
      <c r="S150" s="204">
        <v>5687164</v>
      </c>
      <c r="T150" s="205">
        <v>523</v>
      </c>
      <c r="U150" s="206"/>
      <c r="V150" s="206"/>
      <c r="W150" s="206"/>
      <c r="X150" s="206"/>
      <c r="Y150" s="204">
        <v>3032694</v>
      </c>
      <c r="Z150" s="204">
        <v>3097</v>
      </c>
      <c r="AA150" s="204">
        <v>467662</v>
      </c>
      <c r="AB150" s="205">
        <v>636</v>
      </c>
      <c r="AC150" s="204">
        <v>5511574</v>
      </c>
      <c r="AD150" s="204">
        <v>3309</v>
      </c>
      <c r="AE150" s="204">
        <v>10424756</v>
      </c>
      <c r="AF150" s="204">
        <v>4228</v>
      </c>
      <c r="AG150" s="204">
        <v>51014400</v>
      </c>
      <c r="AH150" s="204">
        <v>13079</v>
      </c>
    </row>
    <row r="151" spans="1:34" s="198" customFormat="1" ht="24.95" customHeight="1" x14ac:dyDescent="0.2">
      <c r="A151" s="202" t="s">
        <v>2082</v>
      </c>
      <c r="B151" s="203" t="s">
        <v>3331</v>
      </c>
      <c r="C151" s="206"/>
      <c r="D151" s="206"/>
      <c r="E151" s="206"/>
      <c r="F151" s="206"/>
      <c r="G151" s="206"/>
      <c r="H151" s="206"/>
      <c r="I151" s="204">
        <v>44937</v>
      </c>
      <c r="J151" s="205">
        <v>4</v>
      </c>
      <c r="K151" s="204">
        <v>796672</v>
      </c>
      <c r="L151" s="205">
        <v>26</v>
      </c>
      <c r="M151" s="206"/>
      <c r="N151" s="206"/>
      <c r="O151" s="206"/>
      <c r="P151" s="206"/>
      <c r="Q151" s="206"/>
      <c r="R151" s="206"/>
      <c r="S151" s="204">
        <v>61724</v>
      </c>
      <c r="T151" s="205">
        <v>6</v>
      </c>
      <c r="U151" s="206"/>
      <c r="V151" s="206"/>
      <c r="W151" s="206"/>
      <c r="X151" s="206"/>
      <c r="Y151" s="204">
        <v>31747</v>
      </c>
      <c r="Z151" s="205">
        <v>30</v>
      </c>
      <c r="AA151" s="204">
        <v>8633</v>
      </c>
      <c r="AB151" s="205">
        <v>12</v>
      </c>
      <c r="AC151" s="204">
        <v>3673</v>
      </c>
      <c r="AD151" s="205">
        <v>3</v>
      </c>
      <c r="AE151" s="204">
        <v>167533</v>
      </c>
      <c r="AF151" s="205">
        <v>68</v>
      </c>
      <c r="AG151" s="204">
        <v>1114919</v>
      </c>
      <c r="AH151" s="205">
        <v>149</v>
      </c>
    </row>
    <row r="152" spans="1:34" s="198" customFormat="1" ht="24.95" customHeight="1" x14ac:dyDescent="0.2">
      <c r="A152" s="202" t="s">
        <v>259</v>
      </c>
      <c r="B152" s="203" t="s">
        <v>3332</v>
      </c>
      <c r="C152" s="206"/>
      <c r="D152" s="206"/>
      <c r="E152" s="206"/>
      <c r="F152" s="206"/>
      <c r="G152" s="204">
        <v>405880</v>
      </c>
      <c r="H152" s="205">
        <v>8</v>
      </c>
      <c r="I152" s="206"/>
      <c r="J152" s="206"/>
      <c r="K152" s="204">
        <v>1706117</v>
      </c>
      <c r="L152" s="205">
        <v>69</v>
      </c>
      <c r="M152" s="206"/>
      <c r="N152" s="206"/>
      <c r="O152" s="206"/>
      <c r="P152" s="206"/>
      <c r="Q152" s="206"/>
      <c r="R152" s="206"/>
      <c r="S152" s="204">
        <v>130679</v>
      </c>
      <c r="T152" s="205">
        <v>12</v>
      </c>
      <c r="U152" s="206"/>
      <c r="V152" s="206"/>
      <c r="W152" s="206"/>
      <c r="X152" s="206"/>
      <c r="Y152" s="204">
        <v>85381</v>
      </c>
      <c r="Z152" s="205">
        <v>84</v>
      </c>
      <c r="AA152" s="204">
        <v>8277</v>
      </c>
      <c r="AB152" s="205">
        <v>11</v>
      </c>
      <c r="AC152" s="204">
        <v>137986</v>
      </c>
      <c r="AD152" s="205">
        <v>85</v>
      </c>
      <c r="AE152" s="206"/>
      <c r="AF152" s="206"/>
      <c r="AG152" s="204">
        <v>2474320</v>
      </c>
      <c r="AH152" s="205">
        <v>269</v>
      </c>
    </row>
    <row r="153" spans="1:34" s="198" customFormat="1" ht="24.95" customHeight="1" x14ac:dyDescent="0.2">
      <c r="A153" s="202" t="s">
        <v>1181</v>
      </c>
      <c r="B153" s="203" t="s">
        <v>3333</v>
      </c>
      <c r="C153" s="206"/>
      <c r="D153" s="206"/>
      <c r="E153" s="206"/>
      <c r="F153" s="206"/>
      <c r="G153" s="206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4">
        <v>668837</v>
      </c>
      <c r="AF153" s="205">
        <v>269</v>
      </c>
      <c r="AG153" s="204">
        <v>668837</v>
      </c>
      <c r="AH153" s="205">
        <v>269</v>
      </c>
    </row>
    <row r="154" spans="1:34" s="198" customFormat="1" ht="24.95" customHeight="1" x14ac:dyDescent="0.2">
      <c r="A154" s="202" t="s">
        <v>3334</v>
      </c>
      <c r="B154" s="203" t="s">
        <v>3335</v>
      </c>
      <c r="C154" s="206"/>
      <c r="D154" s="206"/>
      <c r="E154" s="206"/>
      <c r="F154" s="206"/>
      <c r="G154" s="206"/>
      <c r="H154" s="206"/>
      <c r="I154" s="206"/>
      <c r="J154" s="206"/>
      <c r="K154" s="204">
        <v>2099902</v>
      </c>
      <c r="L154" s="205">
        <v>96</v>
      </c>
      <c r="M154" s="206"/>
      <c r="N154" s="206"/>
      <c r="O154" s="206"/>
      <c r="P154" s="206"/>
      <c r="Q154" s="206"/>
      <c r="R154" s="206"/>
      <c r="S154" s="204">
        <v>305044</v>
      </c>
      <c r="T154" s="205">
        <v>28</v>
      </c>
      <c r="U154" s="206"/>
      <c r="V154" s="206"/>
      <c r="W154" s="206"/>
      <c r="X154" s="206"/>
      <c r="Y154" s="204">
        <v>347794</v>
      </c>
      <c r="Z154" s="205">
        <v>348</v>
      </c>
      <c r="AA154" s="204">
        <v>44154</v>
      </c>
      <c r="AB154" s="205">
        <v>60</v>
      </c>
      <c r="AC154" s="204">
        <v>206908</v>
      </c>
      <c r="AD154" s="205">
        <v>132</v>
      </c>
      <c r="AE154" s="204">
        <v>941088</v>
      </c>
      <c r="AF154" s="205">
        <v>369</v>
      </c>
      <c r="AG154" s="204">
        <v>3944890</v>
      </c>
      <c r="AH154" s="204">
        <v>1033</v>
      </c>
    </row>
    <row r="155" spans="1:34" s="198" customFormat="1" ht="24.95" customHeight="1" x14ac:dyDescent="0.2">
      <c r="A155" s="202" t="s">
        <v>2065</v>
      </c>
      <c r="B155" s="203" t="s">
        <v>3336</v>
      </c>
      <c r="C155" s="206"/>
      <c r="D155" s="206"/>
      <c r="E155" s="206"/>
      <c r="F155" s="206"/>
      <c r="G155" s="206"/>
      <c r="H155" s="206"/>
      <c r="I155" s="206"/>
      <c r="J155" s="206"/>
      <c r="K155" s="204">
        <v>592038</v>
      </c>
      <c r="L155" s="205">
        <v>28</v>
      </c>
      <c r="M155" s="206"/>
      <c r="N155" s="206"/>
      <c r="O155" s="206"/>
      <c r="P155" s="206"/>
      <c r="Q155" s="206"/>
      <c r="R155" s="206"/>
      <c r="S155" s="204">
        <v>108982</v>
      </c>
      <c r="T155" s="205">
        <v>10</v>
      </c>
      <c r="U155" s="206"/>
      <c r="V155" s="206"/>
      <c r="W155" s="206"/>
      <c r="X155" s="206"/>
      <c r="Y155" s="204">
        <v>67011</v>
      </c>
      <c r="Z155" s="205">
        <v>73</v>
      </c>
      <c r="AA155" s="204">
        <v>14044</v>
      </c>
      <c r="AB155" s="205">
        <v>19</v>
      </c>
      <c r="AC155" s="204">
        <v>79124</v>
      </c>
      <c r="AD155" s="205">
        <v>46</v>
      </c>
      <c r="AE155" s="204">
        <v>201846</v>
      </c>
      <c r="AF155" s="205">
        <v>81</v>
      </c>
      <c r="AG155" s="204">
        <v>1063045</v>
      </c>
      <c r="AH155" s="205">
        <v>257</v>
      </c>
    </row>
    <row r="156" spans="1:34" s="198" customFormat="1" ht="24.95" customHeight="1" x14ac:dyDescent="0.2">
      <c r="A156" s="202" t="s">
        <v>1682</v>
      </c>
      <c r="B156" s="203" t="s">
        <v>3337</v>
      </c>
      <c r="C156" s="206"/>
      <c r="D156" s="206"/>
      <c r="E156" s="204">
        <v>957970</v>
      </c>
      <c r="F156" s="205">
        <v>38</v>
      </c>
      <c r="G156" s="204">
        <v>13100425</v>
      </c>
      <c r="H156" s="205">
        <v>234</v>
      </c>
      <c r="I156" s="206"/>
      <c r="J156" s="206"/>
      <c r="K156" s="204">
        <v>56645432</v>
      </c>
      <c r="L156" s="204">
        <v>2383</v>
      </c>
      <c r="M156" s="206"/>
      <c r="N156" s="206"/>
      <c r="O156" s="206"/>
      <c r="P156" s="206"/>
      <c r="Q156" s="206"/>
      <c r="R156" s="206"/>
      <c r="S156" s="204">
        <v>10993537</v>
      </c>
      <c r="T156" s="205">
        <v>979</v>
      </c>
      <c r="U156" s="206"/>
      <c r="V156" s="206"/>
      <c r="W156" s="206"/>
      <c r="X156" s="206"/>
      <c r="Y156" s="204">
        <v>3914477</v>
      </c>
      <c r="Z156" s="204">
        <v>4560</v>
      </c>
      <c r="AA156" s="204">
        <v>659769</v>
      </c>
      <c r="AB156" s="205">
        <v>894</v>
      </c>
      <c r="AC156" s="204">
        <v>8882237</v>
      </c>
      <c r="AD156" s="204">
        <v>5538</v>
      </c>
      <c r="AE156" s="204">
        <v>16526797</v>
      </c>
      <c r="AF156" s="204">
        <v>6900</v>
      </c>
      <c r="AG156" s="204">
        <v>111680644</v>
      </c>
      <c r="AH156" s="204">
        <v>21526</v>
      </c>
    </row>
    <row r="157" spans="1:34" s="198" customFormat="1" ht="24.95" customHeight="1" x14ac:dyDescent="0.2">
      <c r="A157" s="202" t="s">
        <v>1039</v>
      </c>
      <c r="B157" s="203" t="s">
        <v>3338</v>
      </c>
      <c r="C157" s="206"/>
      <c r="D157" s="206"/>
      <c r="E157" s="206"/>
      <c r="F157" s="206"/>
      <c r="G157" s="204">
        <v>242109</v>
      </c>
      <c r="H157" s="205">
        <v>6</v>
      </c>
      <c r="I157" s="206"/>
      <c r="J157" s="206"/>
      <c r="K157" s="204">
        <v>646672</v>
      </c>
      <c r="L157" s="205">
        <v>55</v>
      </c>
      <c r="M157" s="206"/>
      <c r="N157" s="206"/>
      <c r="O157" s="206"/>
      <c r="P157" s="206"/>
      <c r="Q157" s="206"/>
      <c r="R157" s="206"/>
      <c r="S157" s="204">
        <v>91105</v>
      </c>
      <c r="T157" s="205">
        <v>9</v>
      </c>
      <c r="U157" s="206"/>
      <c r="V157" s="206"/>
      <c r="W157" s="206"/>
      <c r="X157" s="206"/>
      <c r="Y157" s="204">
        <v>43759</v>
      </c>
      <c r="Z157" s="205">
        <v>45</v>
      </c>
      <c r="AA157" s="204">
        <v>4352</v>
      </c>
      <c r="AB157" s="205">
        <v>6</v>
      </c>
      <c r="AC157" s="204">
        <v>113791</v>
      </c>
      <c r="AD157" s="205">
        <v>73</v>
      </c>
      <c r="AE157" s="204">
        <v>446358</v>
      </c>
      <c r="AF157" s="205">
        <v>178</v>
      </c>
      <c r="AG157" s="204">
        <v>1588146</v>
      </c>
      <c r="AH157" s="205">
        <v>372</v>
      </c>
    </row>
    <row r="158" spans="1:34" s="198" customFormat="1" ht="24.95" customHeight="1" x14ac:dyDescent="0.2">
      <c r="A158" s="202" t="s">
        <v>778</v>
      </c>
      <c r="B158" s="203" t="s">
        <v>3339</v>
      </c>
      <c r="C158" s="206"/>
      <c r="D158" s="206"/>
      <c r="E158" s="206"/>
      <c r="F158" s="206"/>
      <c r="G158" s="206"/>
      <c r="H158" s="206"/>
      <c r="I158" s="206"/>
      <c r="J158" s="206"/>
      <c r="K158" s="204">
        <v>847447</v>
      </c>
      <c r="L158" s="205">
        <v>37</v>
      </c>
      <c r="M158" s="206"/>
      <c r="N158" s="206"/>
      <c r="O158" s="206"/>
      <c r="P158" s="206"/>
      <c r="Q158" s="206"/>
      <c r="R158" s="206"/>
      <c r="S158" s="204">
        <v>86222</v>
      </c>
      <c r="T158" s="205">
        <v>7</v>
      </c>
      <c r="U158" s="206"/>
      <c r="V158" s="206"/>
      <c r="W158" s="206"/>
      <c r="X158" s="206"/>
      <c r="Y158" s="204">
        <v>54526</v>
      </c>
      <c r="Z158" s="205">
        <v>56</v>
      </c>
      <c r="AA158" s="204">
        <v>6167</v>
      </c>
      <c r="AB158" s="205">
        <v>9</v>
      </c>
      <c r="AC158" s="204">
        <v>49483</v>
      </c>
      <c r="AD158" s="205">
        <v>29</v>
      </c>
      <c r="AE158" s="204">
        <v>119659</v>
      </c>
      <c r="AF158" s="205">
        <v>48</v>
      </c>
      <c r="AG158" s="204">
        <v>1163504</v>
      </c>
      <c r="AH158" s="205">
        <v>186</v>
      </c>
    </row>
    <row r="159" spans="1:34" s="198" customFormat="1" ht="24.95" customHeight="1" x14ac:dyDescent="0.2">
      <c r="A159" s="202" t="s">
        <v>2053</v>
      </c>
      <c r="B159" s="203" t="s">
        <v>3340</v>
      </c>
      <c r="C159" s="206"/>
      <c r="D159" s="206"/>
      <c r="E159" s="206"/>
      <c r="F159" s="206"/>
      <c r="G159" s="206"/>
      <c r="H159" s="206"/>
      <c r="I159" s="204">
        <v>3872587</v>
      </c>
      <c r="J159" s="205">
        <v>75</v>
      </c>
      <c r="K159" s="204">
        <v>16913551</v>
      </c>
      <c r="L159" s="205">
        <v>732</v>
      </c>
      <c r="M159" s="206"/>
      <c r="N159" s="206"/>
      <c r="O159" s="204">
        <v>10854375</v>
      </c>
      <c r="P159" s="205">
        <v>238</v>
      </c>
      <c r="Q159" s="206"/>
      <c r="R159" s="206"/>
      <c r="S159" s="204">
        <v>2807588</v>
      </c>
      <c r="T159" s="205">
        <v>253</v>
      </c>
      <c r="U159" s="204">
        <v>445997</v>
      </c>
      <c r="V159" s="205">
        <v>207</v>
      </c>
      <c r="W159" s="206"/>
      <c r="X159" s="206"/>
      <c r="Y159" s="204">
        <v>1677300</v>
      </c>
      <c r="Z159" s="204">
        <v>1962</v>
      </c>
      <c r="AA159" s="204">
        <v>310799</v>
      </c>
      <c r="AB159" s="205">
        <v>366</v>
      </c>
      <c r="AC159" s="204">
        <v>2885972</v>
      </c>
      <c r="AD159" s="204">
        <v>1961</v>
      </c>
      <c r="AE159" s="204">
        <v>5630597</v>
      </c>
      <c r="AF159" s="204">
        <v>2351</v>
      </c>
      <c r="AG159" s="204">
        <v>45398766</v>
      </c>
      <c r="AH159" s="204">
        <v>8145</v>
      </c>
    </row>
    <row r="160" spans="1:34" s="198" customFormat="1" ht="24.95" customHeight="1" x14ac:dyDescent="0.2">
      <c r="A160" s="202" t="s">
        <v>2553</v>
      </c>
      <c r="B160" s="203" t="s">
        <v>3341</v>
      </c>
      <c r="C160" s="206"/>
      <c r="D160" s="206"/>
      <c r="E160" s="204">
        <v>25149</v>
      </c>
      <c r="F160" s="205">
        <v>1</v>
      </c>
      <c r="G160" s="206"/>
      <c r="H160" s="206"/>
      <c r="I160" s="204">
        <v>18728</v>
      </c>
      <c r="J160" s="205">
        <v>1</v>
      </c>
      <c r="K160" s="204">
        <v>1615668</v>
      </c>
      <c r="L160" s="205">
        <v>77</v>
      </c>
      <c r="M160" s="206"/>
      <c r="N160" s="206"/>
      <c r="O160" s="206"/>
      <c r="P160" s="206"/>
      <c r="Q160" s="206"/>
      <c r="R160" s="206"/>
      <c r="S160" s="204">
        <v>279138</v>
      </c>
      <c r="T160" s="205">
        <v>28</v>
      </c>
      <c r="U160" s="206"/>
      <c r="V160" s="206"/>
      <c r="W160" s="206"/>
      <c r="X160" s="206"/>
      <c r="Y160" s="204">
        <v>137360</v>
      </c>
      <c r="Z160" s="205">
        <v>159</v>
      </c>
      <c r="AA160" s="204">
        <v>28492</v>
      </c>
      <c r="AB160" s="205">
        <v>39</v>
      </c>
      <c r="AC160" s="204">
        <v>193575</v>
      </c>
      <c r="AD160" s="205">
        <v>125</v>
      </c>
      <c r="AE160" s="204">
        <v>364090</v>
      </c>
      <c r="AF160" s="205">
        <v>154</v>
      </c>
      <c r="AG160" s="204">
        <v>2662200</v>
      </c>
      <c r="AH160" s="205">
        <v>584</v>
      </c>
    </row>
    <row r="161" spans="1:34" s="198" customFormat="1" ht="24.95" customHeight="1" x14ac:dyDescent="0.2">
      <c r="A161" s="202" t="s">
        <v>1194</v>
      </c>
      <c r="B161" s="203" t="s">
        <v>3342</v>
      </c>
      <c r="C161" s="206"/>
      <c r="D161" s="206"/>
      <c r="E161" s="204">
        <v>25149</v>
      </c>
      <c r="F161" s="205">
        <v>1</v>
      </c>
      <c r="G161" s="206"/>
      <c r="H161" s="206"/>
      <c r="I161" s="206"/>
      <c r="J161" s="206"/>
      <c r="K161" s="204">
        <v>1454247</v>
      </c>
      <c r="L161" s="205">
        <v>70</v>
      </c>
      <c r="M161" s="206"/>
      <c r="N161" s="206"/>
      <c r="O161" s="206"/>
      <c r="P161" s="206"/>
      <c r="Q161" s="206"/>
      <c r="R161" s="206"/>
      <c r="S161" s="204">
        <v>254229</v>
      </c>
      <c r="T161" s="205">
        <v>23</v>
      </c>
      <c r="U161" s="206"/>
      <c r="V161" s="206"/>
      <c r="W161" s="206"/>
      <c r="X161" s="206"/>
      <c r="Y161" s="204">
        <v>121847</v>
      </c>
      <c r="Z161" s="205">
        <v>118</v>
      </c>
      <c r="AA161" s="204">
        <v>18913</v>
      </c>
      <c r="AB161" s="205">
        <v>26</v>
      </c>
      <c r="AC161" s="204">
        <v>151709</v>
      </c>
      <c r="AD161" s="205">
        <v>95</v>
      </c>
      <c r="AE161" s="204">
        <v>427077</v>
      </c>
      <c r="AF161" s="205">
        <v>173</v>
      </c>
      <c r="AG161" s="204">
        <v>2453171</v>
      </c>
      <c r="AH161" s="205">
        <v>506</v>
      </c>
    </row>
    <row r="162" spans="1:34" s="198" customFormat="1" ht="24.95" customHeight="1" x14ac:dyDescent="0.2">
      <c r="A162" s="202" t="s">
        <v>2572</v>
      </c>
      <c r="B162" s="203" t="s">
        <v>3343</v>
      </c>
      <c r="C162" s="206"/>
      <c r="D162" s="206"/>
      <c r="E162" s="206"/>
      <c r="F162" s="206"/>
      <c r="G162" s="206"/>
      <c r="H162" s="206"/>
      <c r="I162" s="206"/>
      <c r="J162" s="206"/>
      <c r="K162" s="204">
        <v>119699</v>
      </c>
      <c r="L162" s="205">
        <v>5</v>
      </c>
      <c r="M162" s="206"/>
      <c r="N162" s="206"/>
      <c r="O162" s="206"/>
      <c r="P162" s="206"/>
      <c r="Q162" s="206"/>
      <c r="R162" s="206"/>
      <c r="S162" s="204">
        <v>53337</v>
      </c>
      <c r="T162" s="205">
        <v>5</v>
      </c>
      <c r="U162" s="206"/>
      <c r="V162" s="206"/>
      <c r="W162" s="206"/>
      <c r="X162" s="206"/>
      <c r="Y162" s="204">
        <v>15280</v>
      </c>
      <c r="Z162" s="205">
        <v>13</v>
      </c>
      <c r="AA162" s="205">
        <v>459</v>
      </c>
      <c r="AB162" s="205">
        <v>1</v>
      </c>
      <c r="AC162" s="204">
        <v>13549</v>
      </c>
      <c r="AD162" s="205">
        <v>8</v>
      </c>
      <c r="AE162" s="204">
        <v>79678</v>
      </c>
      <c r="AF162" s="205">
        <v>30</v>
      </c>
      <c r="AG162" s="204">
        <v>282002</v>
      </c>
      <c r="AH162" s="205">
        <v>62</v>
      </c>
    </row>
    <row r="163" spans="1:34" s="198" customFormat="1" ht="24.95" customHeight="1" x14ac:dyDescent="0.2">
      <c r="A163" s="202" t="s">
        <v>526</v>
      </c>
      <c r="B163" s="203" t="s">
        <v>3344</v>
      </c>
      <c r="C163" s="206"/>
      <c r="D163" s="206"/>
      <c r="E163" s="206"/>
      <c r="F163" s="206"/>
      <c r="G163" s="206"/>
      <c r="H163" s="206"/>
      <c r="I163" s="206"/>
      <c r="J163" s="206"/>
      <c r="K163" s="204">
        <v>2484577</v>
      </c>
      <c r="L163" s="205">
        <v>111</v>
      </c>
      <c r="M163" s="206"/>
      <c r="N163" s="206"/>
      <c r="O163" s="206"/>
      <c r="P163" s="206"/>
      <c r="Q163" s="206"/>
      <c r="R163" s="206"/>
      <c r="S163" s="204">
        <v>407798</v>
      </c>
      <c r="T163" s="205">
        <v>43</v>
      </c>
      <c r="U163" s="206"/>
      <c r="V163" s="206"/>
      <c r="W163" s="206"/>
      <c r="X163" s="206"/>
      <c r="Y163" s="204">
        <v>169686</v>
      </c>
      <c r="Z163" s="205">
        <v>251</v>
      </c>
      <c r="AA163" s="204">
        <v>52045</v>
      </c>
      <c r="AB163" s="205">
        <v>71</v>
      </c>
      <c r="AC163" s="204">
        <v>301501</v>
      </c>
      <c r="AD163" s="205">
        <v>187</v>
      </c>
      <c r="AE163" s="204">
        <v>1015047</v>
      </c>
      <c r="AF163" s="205">
        <v>406</v>
      </c>
      <c r="AG163" s="204">
        <v>4430654</v>
      </c>
      <c r="AH163" s="204">
        <v>1069</v>
      </c>
    </row>
    <row r="164" spans="1:34" s="198" customFormat="1" ht="24.95" customHeight="1" x14ac:dyDescent="0.2">
      <c r="A164" s="202" t="s">
        <v>3345</v>
      </c>
      <c r="B164" s="203" t="s">
        <v>3346</v>
      </c>
      <c r="C164" s="206"/>
      <c r="D164" s="206"/>
      <c r="E164" s="206"/>
      <c r="F164" s="206"/>
      <c r="G164" s="204">
        <v>100662</v>
      </c>
      <c r="H164" s="205">
        <v>3</v>
      </c>
      <c r="I164" s="204">
        <v>16053</v>
      </c>
      <c r="J164" s="205">
        <v>2</v>
      </c>
      <c r="K164" s="204">
        <v>2287458</v>
      </c>
      <c r="L164" s="205">
        <v>96</v>
      </c>
      <c r="M164" s="206"/>
      <c r="N164" s="206"/>
      <c r="O164" s="206"/>
      <c r="P164" s="206"/>
      <c r="Q164" s="206"/>
      <c r="R164" s="206"/>
      <c r="S164" s="204">
        <v>110102</v>
      </c>
      <c r="T164" s="205">
        <v>10</v>
      </c>
      <c r="U164" s="206"/>
      <c r="V164" s="206"/>
      <c r="W164" s="206"/>
      <c r="X164" s="206"/>
      <c r="Y164" s="204">
        <v>104136</v>
      </c>
      <c r="Z164" s="205">
        <v>109</v>
      </c>
      <c r="AA164" s="204">
        <v>12215</v>
      </c>
      <c r="AB164" s="205">
        <v>15</v>
      </c>
      <c r="AC164" s="204">
        <v>242876</v>
      </c>
      <c r="AD164" s="205">
        <v>153</v>
      </c>
      <c r="AE164" s="204">
        <v>463953</v>
      </c>
      <c r="AF164" s="205">
        <v>185</v>
      </c>
      <c r="AG164" s="204">
        <v>3337455</v>
      </c>
      <c r="AH164" s="205">
        <v>573</v>
      </c>
    </row>
    <row r="165" spans="1:34" s="198" customFormat="1" ht="24.95" customHeight="1" x14ac:dyDescent="0.2">
      <c r="A165" s="202" t="s">
        <v>869</v>
      </c>
      <c r="B165" s="203" t="s">
        <v>3347</v>
      </c>
      <c r="C165" s="206"/>
      <c r="D165" s="206"/>
      <c r="E165" s="204">
        <v>653873</v>
      </c>
      <c r="F165" s="205">
        <v>26</v>
      </c>
      <c r="G165" s="206"/>
      <c r="H165" s="206"/>
      <c r="I165" s="206"/>
      <c r="J165" s="206"/>
      <c r="K165" s="204">
        <v>19235454</v>
      </c>
      <c r="L165" s="205">
        <v>895</v>
      </c>
      <c r="M165" s="206"/>
      <c r="N165" s="206"/>
      <c r="O165" s="206"/>
      <c r="P165" s="206"/>
      <c r="Q165" s="206"/>
      <c r="R165" s="206"/>
      <c r="S165" s="204">
        <v>4459659</v>
      </c>
      <c r="T165" s="205">
        <v>419</v>
      </c>
      <c r="U165" s="206"/>
      <c r="V165" s="206"/>
      <c r="W165" s="206"/>
      <c r="X165" s="206"/>
      <c r="Y165" s="204">
        <v>2045194</v>
      </c>
      <c r="Z165" s="204">
        <v>2415</v>
      </c>
      <c r="AA165" s="204">
        <v>363533</v>
      </c>
      <c r="AB165" s="205">
        <v>493</v>
      </c>
      <c r="AC165" s="204">
        <v>4163928</v>
      </c>
      <c r="AD165" s="204">
        <v>2549</v>
      </c>
      <c r="AE165" s="204">
        <v>7996256</v>
      </c>
      <c r="AF165" s="204">
        <v>3335</v>
      </c>
      <c r="AG165" s="204">
        <v>38917897</v>
      </c>
      <c r="AH165" s="204">
        <v>10132</v>
      </c>
    </row>
    <row r="166" spans="1:34" s="198" customFormat="1" ht="24.95" customHeight="1" x14ac:dyDescent="0.2">
      <c r="A166" s="202" t="s">
        <v>922</v>
      </c>
      <c r="B166" s="203" t="s">
        <v>3348</v>
      </c>
      <c r="C166" s="206"/>
      <c r="D166" s="206"/>
      <c r="E166" s="206"/>
      <c r="F166" s="206"/>
      <c r="G166" s="206"/>
      <c r="H166" s="206"/>
      <c r="I166" s="206"/>
      <c r="J166" s="206"/>
      <c r="K166" s="204">
        <v>149614</v>
      </c>
      <c r="L166" s="205">
        <v>8</v>
      </c>
      <c r="M166" s="206"/>
      <c r="N166" s="206"/>
      <c r="O166" s="206"/>
      <c r="P166" s="206"/>
      <c r="Q166" s="206"/>
      <c r="R166" s="206"/>
      <c r="S166" s="204">
        <v>40852</v>
      </c>
      <c r="T166" s="205">
        <v>4</v>
      </c>
      <c r="U166" s="206"/>
      <c r="V166" s="206"/>
      <c r="W166" s="206"/>
      <c r="X166" s="206"/>
      <c r="Y166" s="204">
        <v>7848</v>
      </c>
      <c r="Z166" s="205">
        <v>9</v>
      </c>
      <c r="AA166" s="204">
        <v>6302</v>
      </c>
      <c r="AB166" s="205">
        <v>9</v>
      </c>
      <c r="AC166" s="204">
        <v>37013</v>
      </c>
      <c r="AD166" s="205">
        <v>22</v>
      </c>
      <c r="AE166" s="204">
        <v>171251</v>
      </c>
      <c r="AF166" s="205">
        <v>69</v>
      </c>
      <c r="AG166" s="204">
        <v>412880</v>
      </c>
      <c r="AH166" s="205">
        <v>121</v>
      </c>
    </row>
    <row r="167" spans="1:34" s="198" customFormat="1" ht="24.95" customHeight="1" x14ac:dyDescent="0.2">
      <c r="A167" s="202" t="s">
        <v>893</v>
      </c>
      <c r="B167" s="203" t="s">
        <v>3349</v>
      </c>
      <c r="C167" s="206"/>
      <c r="D167" s="206"/>
      <c r="E167" s="204">
        <v>76217</v>
      </c>
      <c r="F167" s="205">
        <v>3</v>
      </c>
      <c r="G167" s="204">
        <v>381672</v>
      </c>
      <c r="H167" s="205">
        <v>7</v>
      </c>
      <c r="I167" s="204">
        <v>117965</v>
      </c>
      <c r="J167" s="205">
        <v>5</v>
      </c>
      <c r="K167" s="204">
        <v>16221337</v>
      </c>
      <c r="L167" s="205">
        <v>663</v>
      </c>
      <c r="M167" s="206"/>
      <c r="N167" s="206"/>
      <c r="O167" s="206"/>
      <c r="P167" s="206"/>
      <c r="Q167" s="206"/>
      <c r="R167" s="206"/>
      <c r="S167" s="204">
        <v>2418555</v>
      </c>
      <c r="T167" s="205">
        <v>213</v>
      </c>
      <c r="U167" s="206"/>
      <c r="V167" s="206"/>
      <c r="W167" s="206"/>
      <c r="X167" s="206"/>
      <c r="Y167" s="204">
        <v>922270</v>
      </c>
      <c r="Z167" s="204">
        <v>1375</v>
      </c>
      <c r="AA167" s="204">
        <v>122904</v>
      </c>
      <c r="AB167" s="205">
        <v>167</v>
      </c>
      <c r="AC167" s="204">
        <v>2387201</v>
      </c>
      <c r="AD167" s="204">
        <v>1550</v>
      </c>
      <c r="AE167" s="204">
        <v>3024389</v>
      </c>
      <c r="AF167" s="204">
        <v>1262</v>
      </c>
      <c r="AG167" s="204">
        <v>25672510</v>
      </c>
      <c r="AH167" s="204">
        <v>5245</v>
      </c>
    </row>
    <row r="168" spans="1:34" s="198" customFormat="1" ht="24.95" customHeight="1" x14ac:dyDescent="0.2">
      <c r="A168" s="202" t="s">
        <v>1121</v>
      </c>
      <c r="B168" s="203" t="s">
        <v>3350</v>
      </c>
      <c r="C168" s="206"/>
      <c r="D168" s="206"/>
      <c r="E168" s="204">
        <v>126515</v>
      </c>
      <c r="F168" s="205">
        <v>5</v>
      </c>
      <c r="G168" s="204">
        <v>1391590</v>
      </c>
      <c r="H168" s="205">
        <v>18</v>
      </c>
      <c r="I168" s="204">
        <v>108759</v>
      </c>
      <c r="J168" s="205">
        <v>5</v>
      </c>
      <c r="K168" s="204">
        <v>26297467</v>
      </c>
      <c r="L168" s="204">
        <v>1096</v>
      </c>
      <c r="M168" s="206"/>
      <c r="N168" s="206"/>
      <c r="O168" s="206"/>
      <c r="P168" s="206"/>
      <c r="Q168" s="206"/>
      <c r="R168" s="206"/>
      <c r="S168" s="204">
        <v>6899110</v>
      </c>
      <c r="T168" s="205">
        <v>607</v>
      </c>
      <c r="U168" s="206"/>
      <c r="V168" s="206"/>
      <c r="W168" s="206"/>
      <c r="X168" s="206"/>
      <c r="Y168" s="204">
        <v>2442188</v>
      </c>
      <c r="Z168" s="204">
        <v>2544</v>
      </c>
      <c r="AA168" s="204">
        <v>364590</v>
      </c>
      <c r="AB168" s="205">
        <v>496</v>
      </c>
      <c r="AC168" s="204">
        <v>3706764</v>
      </c>
      <c r="AD168" s="204">
        <v>2320</v>
      </c>
      <c r="AE168" s="204">
        <v>7137548</v>
      </c>
      <c r="AF168" s="204">
        <v>2982</v>
      </c>
      <c r="AG168" s="204">
        <v>48474531</v>
      </c>
      <c r="AH168" s="204">
        <v>10073</v>
      </c>
    </row>
    <row r="169" spans="1:34" s="198" customFormat="1" ht="24.95" customHeight="1" x14ac:dyDescent="0.2">
      <c r="A169" s="202" t="s">
        <v>851</v>
      </c>
      <c r="B169" s="203" t="s">
        <v>3351</v>
      </c>
      <c r="C169" s="206"/>
      <c r="D169" s="206"/>
      <c r="E169" s="206"/>
      <c r="F169" s="206"/>
      <c r="G169" s="206"/>
      <c r="H169" s="206"/>
      <c r="I169" s="206"/>
      <c r="J169" s="206"/>
      <c r="K169" s="204">
        <v>585756</v>
      </c>
      <c r="L169" s="205">
        <v>30</v>
      </c>
      <c r="M169" s="206"/>
      <c r="N169" s="206"/>
      <c r="O169" s="206"/>
      <c r="P169" s="206"/>
      <c r="Q169" s="206"/>
      <c r="R169" s="206"/>
      <c r="S169" s="204">
        <v>16734</v>
      </c>
      <c r="T169" s="205">
        <v>3</v>
      </c>
      <c r="U169" s="206"/>
      <c r="V169" s="206"/>
      <c r="W169" s="206"/>
      <c r="X169" s="206"/>
      <c r="Y169" s="204">
        <v>19772</v>
      </c>
      <c r="Z169" s="205">
        <v>21</v>
      </c>
      <c r="AA169" s="204">
        <v>5339</v>
      </c>
      <c r="AB169" s="205">
        <v>7</v>
      </c>
      <c r="AC169" s="204">
        <v>136916</v>
      </c>
      <c r="AD169" s="205">
        <v>88</v>
      </c>
      <c r="AE169" s="204">
        <v>248396</v>
      </c>
      <c r="AF169" s="205">
        <v>100</v>
      </c>
      <c r="AG169" s="204">
        <v>1012913</v>
      </c>
      <c r="AH169" s="205">
        <v>249</v>
      </c>
    </row>
    <row r="170" spans="1:34" s="198" customFormat="1" ht="24.95" customHeight="1" x14ac:dyDescent="0.2">
      <c r="A170" s="202" t="s">
        <v>3352</v>
      </c>
      <c r="B170" s="203" t="s">
        <v>3353</v>
      </c>
      <c r="C170" s="206"/>
      <c r="D170" s="206"/>
      <c r="E170" s="204">
        <v>75447</v>
      </c>
      <c r="F170" s="205">
        <v>3</v>
      </c>
      <c r="G170" s="206"/>
      <c r="H170" s="206"/>
      <c r="I170" s="204">
        <v>26209</v>
      </c>
      <c r="J170" s="205">
        <v>1</v>
      </c>
      <c r="K170" s="204">
        <v>4150390</v>
      </c>
      <c r="L170" s="205">
        <v>194</v>
      </c>
      <c r="M170" s="206"/>
      <c r="N170" s="206"/>
      <c r="O170" s="206"/>
      <c r="P170" s="206"/>
      <c r="Q170" s="206"/>
      <c r="R170" s="206"/>
      <c r="S170" s="204">
        <v>1384036</v>
      </c>
      <c r="T170" s="205">
        <v>124</v>
      </c>
      <c r="U170" s="206"/>
      <c r="V170" s="206"/>
      <c r="W170" s="206"/>
      <c r="X170" s="206"/>
      <c r="Y170" s="204">
        <v>769952</v>
      </c>
      <c r="Z170" s="205">
        <v>805</v>
      </c>
      <c r="AA170" s="204">
        <v>103915</v>
      </c>
      <c r="AB170" s="205">
        <v>142</v>
      </c>
      <c r="AC170" s="204">
        <v>1096296</v>
      </c>
      <c r="AD170" s="205">
        <v>737</v>
      </c>
      <c r="AE170" s="204">
        <v>1687234</v>
      </c>
      <c r="AF170" s="205">
        <v>685</v>
      </c>
      <c r="AG170" s="204">
        <v>9293479</v>
      </c>
      <c r="AH170" s="204">
        <v>2691</v>
      </c>
    </row>
    <row r="171" spans="1:34" s="198" customFormat="1" ht="24.95" customHeight="1" x14ac:dyDescent="0.2">
      <c r="A171" s="202" t="s">
        <v>978</v>
      </c>
      <c r="B171" s="203" t="s">
        <v>3354</v>
      </c>
      <c r="C171" s="206"/>
      <c r="D171" s="206"/>
      <c r="E171" s="204">
        <v>25149</v>
      </c>
      <c r="F171" s="205">
        <v>1</v>
      </c>
      <c r="G171" s="206"/>
      <c r="H171" s="206"/>
      <c r="I171" s="206"/>
      <c r="J171" s="206"/>
      <c r="K171" s="204">
        <v>702757</v>
      </c>
      <c r="L171" s="205">
        <v>32</v>
      </c>
      <c r="M171" s="206"/>
      <c r="N171" s="206"/>
      <c r="O171" s="206"/>
      <c r="P171" s="206"/>
      <c r="Q171" s="206"/>
      <c r="R171" s="206"/>
      <c r="S171" s="204">
        <v>31057</v>
      </c>
      <c r="T171" s="205">
        <v>3</v>
      </c>
      <c r="U171" s="206"/>
      <c r="V171" s="206"/>
      <c r="W171" s="206"/>
      <c r="X171" s="206"/>
      <c r="Y171" s="204">
        <v>63209</v>
      </c>
      <c r="Z171" s="205">
        <v>61</v>
      </c>
      <c r="AA171" s="204">
        <v>5980</v>
      </c>
      <c r="AB171" s="205">
        <v>8</v>
      </c>
      <c r="AC171" s="204">
        <v>81530</v>
      </c>
      <c r="AD171" s="205">
        <v>50</v>
      </c>
      <c r="AE171" s="204">
        <v>152707</v>
      </c>
      <c r="AF171" s="205">
        <v>61</v>
      </c>
      <c r="AG171" s="204">
        <v>1062389</v>
      </c>
      <c r="AH171" s="205">
        <v>216</v>
      </c>
    </row>
    <row r="172" spans="1:34" s="198" customFormat="1" ht="24.95" customHeight="1" x14ac:dyDescent="0.2">
      <c r="A172" s="202" t="s">
        <v>2087</v>
      </c>
      <c r="B172" s="203" t="s">
        <v>3355</v>
      </c>
      <c r="C172" s="206"/>
      <c r="D172" s="206"/>
      <c r="E172" s="206"/>
      <c r="F172" s="206"/>
      <c r="G172" s="204">
        <v>114958</v>
      </c>
      <c r="H172" s="205">
        <v>3</v>
      </c>
      <c r="I172" s="206"/>
      <c r="J172" s="206"/>
      <c r="K172" s="204">
        <v>1923332</v>
      </c>
      <c r="L172" s="205">
        <v>82</v>
      </c>
      <c r="M172" s="206"/>
      <c r="N172" s="206"/>
      <c r="O172" s="206"/>
      <c r="P172" s="206"/>
      <c r="Q172" s="206"/>
      <c r="R172" s="206"/>
      <c r="S172" s="204">
        <v>365428</v>
      </c>
      <c r="T172" s="205">
        <v>33</v>
      </c>
      <c r="U172" s="206"/>
      <c r="V172" s="206"/>
      <c r="W172" s="206"/>
      <c r="X172" s="206"/>
      <c r="Y172" s="204">
        <v>122997</v>
      </c>
      <c r="Z172" s="205">
        <v>122</v>
      </c>
      <c r="AA172" s="204">
        <v>19906</v>
      </c>
      <c r="AB172" s="205">
        <v>29</v>
      </c>
      <c r="AC172" s="204">
        <v>119327</v>
      </c>
      <c r="AD172" s="205">
        <v>78</v>
      </c>
      <c r="AE172" s="204">
        <v>294206</v>
      </c>
      <c r="AF172" s="205">
        <v>112</v>
      </c>
      <c r="AG172" s="204">
        <v>2960154</v>
      </c>
      <c r="AH172" s="205">
        <v>459</v>
      </c>
    </row>
    <row r="173" spans="1:34" s="198" customFormat="1" ht="24.95" customHeight="1" x14ac:dyDescent="0.2">
      <c r="A173" s="202" t="s">
        <v>916</v>
      </c>
      <c r="B173" s="203" t="s">
        <v>3356</v>
      </c>
      <c r="C173" s="206"/>
      <c r="D173" s="206"/>
      <c r="E173" s="204">
        <v>3067887</v>
      </c>
      <c r="F173" s="205">
        <v>104</v>
      </c>
      <c r="G173" s="204">
        <v>8421405</v>
      </c>
      <c r="H173" s="205">
        <v>148</v>
      </c>
      <c r="I173" s="204">
        <v>259516</v>
      </c>
      <c r="J173" s="205">
        <v>15</v>
      </c>
      <c r="K173" s="204">
        <v>54113091</v>
      </c>
      <c r="L173" s="204">
        <v>2303</v>
      </c>
      <c r="M173" s="206"/>
      <c r="N173" s="206"/>
      <c r="O173" s="204">
        <v>2044</v>
      </c>
      <c r="P173" s="205">
        <v>1</v>
      </c>
      <c r="Q173" s="206"/>
      <c r="R173" s="206"/>
      <c r="S173" s="204">
        <v>10267304</v>
      </c>
      <c r="T173" s="205">
        <v>903</v>
      </c>
      <c r="U173" s="206"/>
      <c r="V173" s="206"/>
      <c r="W173" s="206"/>
      <c r="X173" s="206"/>
      <c r="Y173" s="204">
        <v>3542901</v>
      </c>
      <c r="Z173" s="204">
        <v>4613</v>
      </c>
      <c r="AA173" s="204">
        <v>696317</v>
      </c>
      <c r="AB173" s="205">
        <v>945</v>
      </c>
      <c r="AC173" s="204">
        <v>9255872</v>
      </c>
      <c r="AD173" s="204">
        <v>5728</v>
      </c>
      <c r="AE173" s="204">
        <v>13586450</v>
      </c>
      <c r="AF173" s="204">
        <v>5778</v>
      </c>
      <c r="AG173" s="204">
        <v>103212787</v>
      </c>
      <c r="AH173" s="204">
        <v>20538</v>
      </c>
    </row>
    <row r="174" spans="1:34" s="198" customFormat="1" ht="48.75" customHeight="1" x14ac:dyDescent="0.2">
      <c r="A174" s="202" t="s">
        <v>2074</v>
      </c>
      <c r="B174" s="203" t="s">
        <v>3357</v>
      </c>
      <c r="C174" s="206"/>
      <c r="D174" s="206"/>
      <c r="E174" s="206"/>
      <c r="F174" s="206"/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4">
        <v>861479</v>
      </c>
      <c r="T174" s="205">
        <v>82</v>
      </c>
      <c r="U174" s="206"/>
      <c r="V174" s="206"/>
      <c r="W174" s="206"/>
      <c r="X174" s="206"/>
      <c r="Y174" s="204">
        <v>708936</v>
      </c>
      <c r="Z174" s="204">
        <v>1346</v>
      </c>
      <c r="AA174" s="204">
        <v>69546</v>
      </c>
      <c r="AB174" s="205">
        <v>94</v>
      </c>
      <c r="AC174" s="204">
        <v>72509</v>
      </c>
      <c r="AD174" s="205">
        <v>17</v>
      </c>
      <c r="AE174" s="206"/>
      <c r="AF174" s="206"/>
      <c r="AG174" s="204">
        <v>1712470</v>
      </c>
      <c r="AH174" s="204">
        <v>1539</v>
      </c>
    </row>
    <row r="175" spans="1:34" s="198" customFormat="1" ht="24.95" customHeight="1" x14ac:dyDescent="0.2">
      <c r="A175" s="202" t="s">
        <v>2349</v>
      </c>
      <c r="B175" s="203" t="s">
        <v>3358</v>
      </c>
      <c r="C175" s="206"/>
      <c r="D175" s="206"/>
      <c r="E175" s="206"/>
      <c r="F175" s="206"/>
      <c r="G175" s="204">
        <v>1437841</v>
      </c>
      <c r="H175" s="205">
        <v>41</v>
      </c>
      <c r="I175" s="204">
        <v>161618</v>
      </c>
      <c r="J175" s="205">
        <v>5</v>
      </c>
      <c r="K175" s="204">
        <v>4138136</v>
      </c>
      <c r="L175" s="205">
        <v>145</v>
      </c>
      <c r="M175" s="206"/>
      <c r="N175" s="206"/>
      <c r="O175" s="206"/>
      <c r="P175" s="206"/>
      <c r="Q175" s="206"/>
      <c r="R175" s="206"/>
      <c r="S175" s="204">
        <v>413623</v>
      </c>
      <c r="T175" s="205">
        <v>37</v>
      </c>
      <c r="U175" s="206"/>
      <c r="V175" s="206"/>
      <c r="W175" s="206"/>
      <c r="X175" s="206"/>
      <c r="Y175" s="204">
        <v>263531</v>
      </c>
      <c r="Z175" s="205">
        <v>301</v>
      </c>
      <c r="AA175" s="204">
        <v>26754</v>
      </c>
      <c r="AB175" s="205">
        <v>36</v>
      </c>
      <c r="AC175" s="204">
        <v>58916</v>
      </c>
      <c r="AD175" s="205">
        <v>13</v>
      </c>
      <c r="AE175" s="206"/>
      <c r="AF175" s="206"/>
      <c r="AG175" s="204">
        <v>6500419</v>
      </c>
      <c r="AH175" s="205">
        <v>578</v>
      </c>
    </row>
    <row r="176" spans="1:34" s="198" customFormat="1" ht="24.95" customHeight="1" x14ac:dyDescent="0.2">
      <c r="A176" s="202" t="s">
        <v>1010</v>
      </c>
      <c r="B176" s="203" t="s">
        <v>3359</v>
      </c>
      <c r="C176" s="206"/>
      <c r="D176" s="206"/>
      <c r="E176" s="206"/>
      <c r="F176" s="206"/>
      <c r="G176" s="206"/>
      <c r="H176" s="206"/>
      <c r="I176" s="206"/>
      <c r="J176" s="206"/>
      <c r="K176" s="204">
        <v>16633051</v>
      </c>
      <c r="L176" s="205">
        <v>783</v>
      </c>
      <c r="M176" s="206"/>
      <c r="N176" s="206"/>
      <c r="O176" s="206"/>
      <c r="P176" s="206"/>
      <c r="Q176" s="206"/>
      <c r="R176" s="206"/>
      <c r="S176" s="204">
        <v>5785039</v>
      </c>
      <c r="T176" s="205">
        <v>525</v>
      </c>
      <c r="U176" s="206"/>
      <c r="V176" s="206"/>
      <c r="W176" s="206"/>
      <c r="X176" s="206"/>
      <c r="Y176" s="204">
        <v>3321388</v>
      </c>
      <c r="Z176" s="204">
        <v>3528</v>
      </c>
      <c r="AA176" s="204">
        <v>429733</v>
      </c>
      <c r="AB176" s="205">
        <v>583</v>
      </c>
      <c r="AC176" s="206"/>
      <c r="AD176" s="206"/>
      <c r="AE176" s="206"/>
      <c r="AF176" s="206"/>
      <c r="AG176" s="204">
        <v>26169211</v>
      </c>
      <c r="AH176" s="204">
        <v>5419</v>
      </c>
    </row>
    <row r="177" spans="1:34" s="198" customFormat="1" ht="24.95" customHeight="1" x14ac:dyDescent="0.2">
      <c r="A177" s="202" t="s">
        <v>785</v>
      </c>
      <c r="B177" s="203" t="s">
        <v>3360</v>
      </c>
      <c r="C177" s="206"/>
      <c r="D177" s="206"/>
      <c r="E177" s="206"/>
      <c r="F177" s="206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4">
        <v>608043</v>
      </c>
      <c r="T177" s="205">
        <v>57</v>
      </c>
      <c r="U177" s="206"/>
      <c r="V177" s="206"/>
      <c r="W177" s="206"/>
      <c r="X177" s="206"/>
      <c r="Y177" s="204">
        <v>510754</v>
      </c>
      <c r="Z177" s="205">
        <v>535</v>
      </c>
      <c r="AA177" s="204">
        <v>91167</v>
      </c>
      <c r="AB177" s="205">
        <v>124</v>
      </c>
      <c r="AC177" s="206"/>
      <c r="AD177" s="206"/>
      <c r="AE177" s="206"/>
      <c r="AF177" s="206"/>
      <c r="AG177" s="204">
        <v>1209964</v>
      </c>
      <c r="AH177" s="205">
        <v>716</v>
      </c>
    </row>
    <row r="178" spans="1:34" s="198" customFormat="1" ht="24.95" customHeight="1" x14ac:dyDescent="0.2">
      <c r="A178" s="202" t="s">
        <v>3361</v>
      </c>
      <c r="B178" s="203" t="s">
        <v>3362</v>
      </c>
      <c r="C178" s="206"/>
      <c r="D178" s="206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4">
        <v>2872</v>
      </c>
      <c r="Z178" s="205">
        <v>3</v>
      </c>
      <c r="AA178" s="206"/>
      <c r="AB178" s="206"/>
      <c r="AC178" s="206"/>
      <c r="AD178" s="206"/>
      <c r="AE178" s="206"/>
      <c r="AF178" s="206"/>
      <c r="AG178" s="204">
        <v>2872</v>
      </c>
      <c r="AH178" s="205">
        <v>3</v>
      </c>
    </row>
    <row r="179" spans="1:34" s="198" customFormat="1" ht="12.75" customHeight="1" x14ac:dyDescent="0.2">
      <c r="A179" s="202" t="s">
        <v>3363</v>
      </c>
      <c r="B179" s="203" t="s">
        <v>3364</v>
      </c>
      <c r="C179" s="206"/>
      <c r="D179" s="206"/>
      <c r="E179" s="206"/>
      <c r="F179" s="206"/>
      <c r="G179" s="206"/>
      <c r="H179" s="206"/>
      <c r="I179" s="206"/>
      <c r="J179" s="206"/>
      <c r="K179" s="206"/>
      <c r="L179" s="206"/>
      <c r="M179" s="204">
        <v>195443</v>
      </c>
      <c r="N179" s="205">
        <v>20</v>
      </c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4">
        <v>195443</v>
      </c>
      <c r="AH179" s="205">
        <v>20</v>
      </c>
    </row>
    <row r="180" spans="1:34" s="198" customFormat="1" ht="36.75" customHeight="1" x14ac:dyDescent="0.2">
      <c r="A180" s="202" t="s">
        <v>1429</v>
      </c>
      <c r="B180" s="203" t="s">
        <v>3365</v>
      </c>
      <c r="C180" s="206"/>
      <c r="D180" s="206"/>
      <c r="E180" s="206"/>
      <c r="F180" s="206"/>
      <c r="G180" s="206"/>
      <c r="H180" s="206"/>
      <c r="I180" s="206"/>
      <c r="J180" s="206"/>
      <c r="K180" s="204">
        <v>113568</v>
      </c>
      <c r="L180" s="205">
        <v>4</v>
      </c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4">
        <v>11613</v>
      </c>
      <c r="Z180" s="205">
        <v>11</v>
      </c>
      <c r="AA180" s="206"/>
      <c r="AB180" s="206"/>
      <c r="AC180" s="206"/>
      <c r="AD180" s="206"/>
      <c r="AE180" s="206"/>
      <c r="AF180" s="206"/>
      <c r="AG180" s="204">
        <v>125181</v>
      </c>
      <c r="AH180" s="205">
        <v>15</v>
      </c>
    </row>
    <row r="181" spans="1:34" s="198" customFormat="1" ht="36.75" customHeight="1" x14ac:dyDescent="0.2">
      <c r="A181" s="202" t="s">
        <v>2560</v>
      </c>
      <c r="B181" s="203" t="s">
        <v>3366</v>
      </c>
      <c r="C181" s="206"/>
      <c r="D181" s="206"/>
      <c r="E181" s="206"/>
      <c r="F181" s="206"/>
      <c r="G181" s="206"/>
      <c r="H181" s="206"/>
      <c r="I181" s="206"/>
      <c r="J181" s="206"/>
      <c r="K181" s="204">
        <v>20476</v>
      </c>
      <c r="L181" s="205">
        <v>1</v>
      </c>
      <c r="M181" s="206"/>
      <c r="N181" s="206"/>
      <c r="O181" s="206"/>
      <c r="P181" s="206"/>
      <c r="Q181" s="206"/>
      <c r="R181" s="206"/>
      <c r="S181" s="204">
        <v>176282</v>
      </c>
      <c r="T181" s="205">
        <v>17</v>
      </c>
      <c r="U181" s="206"/>
      <c r="V181" s="206"/>
      <c r="W181" s="206"/>
      <c r="X181" s="206"/>
      <c r="Y181" s="204">
        <v>86573</v>
      </c>
      <c r="Z181" s="205">
        <v>317</v>
      </c>
      <c r="AA181" s="204">
        <v>35427</v>
      </c>
      <c r="AB181" s="205">
        <v>48</v>
      </c>
      <c r="AC181" s="206"/>
      <c r="AD181" s="206"/>
      <c r="AE181" s="206"/>
      <c r="AF181" s="206"/>
      <c r="AG181" s="204">
        <v>318758</v>
      </c>
      <c r="AH181" s="205">
        <v>383</v>
      </c>
    </row>
    <row r="182" spans="1:34" s="198" customFormat="1" ht="36.75" customHeight="1" x14ac:dyDescent="0.2">
      <c r="A182" s="202" t="s">
        <v>2582</v>
      </c>
      <c r="B182" s="203" t="s">
        <v>3367</v>
      </c>
      <c r="C182" s="206"/>
      <c r="D182" s="206"/>
      <c r="E182" s="206"/>
      <c r="F182" s="206"/>
      <c r="G182" s="206"/>
      <c r="H182" s="206"/>
      <c r="I182" s="206"/>
      <c r="J182" s="206"/>
      <c r="K182" s="204">
        <v>101557</v>
      </c>
      <c r="L182" s="205">
        <v>5</v>
      </c>
      <c r="M182" s="206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  <c r="AA182" s="206"/>
      <c r="AB182" s="206"/>
      <c r="AC182" s="204">
        <v>21537</v>
      </c>
      <c r="AD182" s="205">
        <v>8</v>
      </c>
      <c r="AE182" s="206"/>
      <c r="AF182" s="206"/>
      <c r="AG182" s="204">
        <v>123094</v>
      </c>
      <c r="AH182" s="205">
        <v>13</v>
      </c>
    </row>
    <row r="183" spans="1:34" s="198" customFormat="1" ht="24.95" customHeight="1" x14ac:dyDescent="0.2">
      <c r="A183" s="202" t="s">
        <v>1482</v>
      </c>
      <c r="B183" s="203" t="s">
        <v>3368</v>
      </c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4">
        <v>29631197</v>
      </c>
      <c r="V183" s="205">
        <v>216</v>
      </c>
      <c r="W183" s="20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4">
        <v>29631197</v>
      </c>
      <c r="AH183" s="205">
        <v>216</v>
      </c>
    </row>
    <row r="184" spans="1:34" s="198" customFormat="1" ht="24.95" customHeight="1" x14ac:dyDescent="0.2">
      <c r="A184" s="202" t="s">
        <v>3369</v>
      </c>
      <c r="B184" s="203" t="s">
        <v>3370</v>
      </c>
      <c r="C184" s="206"/>
      <c r="D184" s="206"/>
      <c r="E184" s="206"/>
      <c r="F184" s="206"/>
      <c r="G184" s="206"/>
      <c r="H184" s="206"/>
      <c r="I184" s="206"/>
      <c r="J184" s="206"/>
      <c r="K184" s="206"/>
      <c r="L184" s="206"/>
      <c r="M184" s="206"/>
      <c r="N184" s="206"/>
      <c r="O184" s="206"/>
      <c r="P184" s="206"/>
      <c r="Q184" s="204">
        <v>1474015</v>
      </c>
      <c r="R184" s="205">
        <v>14</v>
      </c>
      <c r="S184" s="206"/>
      <c r="T184" s="206"/>
      <c r="U184" s="206"/>
      <c r="V184" s="206"/>
      <c r="W184" s="20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4">
        <v>1474015</v>
      </c>
      <c r="AH184" s="205">
        <v>14</v>
      </c>
    </row>
    <row r="185" spans="1:34" s="198" customFormat="1" ht="24.95" customHeight="1" x14ac:dyDescent="0.2">
      <c r="A185" s="202" t="s">
        <v>3371</v>
      </c>
      <c r="B185" s="203" t="s">
        <v>3372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06"/>
      <c r="S185" s="206"/>
      <c r="T185" s="206"/>
      <c r="U185" s="204">
        <v>100348602</v>
      </c>
      <c r="V185" s="204">
        <v>1141</v>
      </c>
      <c r="W185" s="20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4">
        <v>100348602</v>
      </c>
      <c r="AH185" s="204">
        <v>1141</v>
      </c>
    </row>
    <row r="186" spans="1:34" s="198" customFormat="1" ht="24.95" customHeight="1" x14ac:dyDescent="0.2">
      <c r="A186" s="202" t="s">
        <v>1259</v>
      </c>
      <c r="B186" s="203" t="s">
        <v>3373</v>
      </c>
      <c r="C186" s="206"/>
      <c r="D186" s="206"/>
      <c r="E186" s="206"/>
      <c r="F186" s="206"/>
      <c r="G186" s="206"/>
      <c r="H186" s="206"/>
      <c r="I186" s="206"/>
      <c r="J186" s="206"/>
      <c r="K186" s="206"/>
      <c r="L186" s="206"/>
      <c r="M186" s="206"/>
      <c r="N186" s="206"/>
      <c r="O186" s="206"/>
      <c r="P186" s="206"/>
      <c r="Q186" s="204">
        <v>1870622</v>
      </c>
      <c r="R186" s="205">
        <v>22</v>
      </c>
      <c r="S186" s="206"/>
      <c r="T186" s="206"/>
      <c r="U186" s="206"/>
      <c r="V186" s="206"/>
      <c r="W186" s="20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4">
        <v>1870622</v>
      </c>
      <c r="AH186" s="205">
        <v>22</v>
      </c>
    </row>
    <row r="187" spans="1:34" s="198" customFormat="1" ht="12.75" customHeight="1" x14ac:dyDescent="0.2">
      <c r="A187" s="202" t="s">
        <v>2163</v>
      </c>
      <c r="B187" s="203" t="s">
        <v>3374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  <c r="O187" s="206"/>
      <c r="P187" s="206"/>
      <c r="Q187" s="204">
        <v>250090</v>
      </c>
      <c r="R187" s="205">
        <v>4</v>
      </c>
      <c r="S187" s="204">
        <v>165168</v>
      </c>
      <c r="T187" s="205">
        <v>3</v>
      </c>
      <c r="U187" s="204">
        <v>27662</v>
      </c>
      <c r="V187" s="205">
        <v>7</v>
      </c>
      <c r="W187" s="206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4">
        <v>442920</v>
      </c>
      <c r="AH187" s="205">
        <v>14</v>
      </c>
    </row>
    <row r="188" spans="1:34" s="198" customFormat="1" ht="24.95" customHeight="1" x14ac:dyDescent="0.2">
      <c r="A188" s="202" t="s">
        <v>755</v>
      </c>
      <c r="B188" s="203" t="s">
        <v>3375</v>
      </c>
      <c r="C188" s="206"/>
      <c r="D188" s="206"/>
      <c r="E188" s="206"/>
      <c r="F188" s="206"/>
      <c r="G188" s="206"/>
      <c r="H188" s="206"/>
      <c r="I188" s="206"/>
      <c r="J188" s="206"/>
      <c r="K188" s="206"/>
      <c r="L188" s="206"/>
      <c r="M188" s="206"/>
      <c r="N188" s="206"/>
      <c r="O188" s="206"/>
      <c r="P188" s="206"/>
      <c r="Q188" s="204">
        <v>1391915</v>
      </c>
      <c r="R188" s="205">
        <v>17</v>
      </c>
      <c r="S188" s="206"/>
      <c r="T188" s="206"/>
      <c r="U188" s="206"/>
      <c r="V188" s="206"/>
      <c r="W188" s="20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4">
        <v>1391915</v>
      </c>
      <c r="AH188" s="205">
        <v>17</v>
      </c>
    </row>
    <row r="189" spans="1:34" s="198" customFormat="1" ht="24.95" customHeight="1" x14ac:dyDescent="0.2">
      <c r="A189" s="202" t="s">
        <v>841</v>
      </c>
      <c r="B189" s="203" t="s">
        <v>3376</v>
      </c>
      <c r="C189" s="204">
        <v>1666525</v>
      </c>
      <c r="D189" s="205">
        <v>90</v>
      </c>
      <c r="E189" s="206"/>
      <c r="F189" s="206"/>
      <c r="G189" s="206"/>
      <c r="H189" s="206"/>
      <c r="I189" s="206"/>
      <c r="J189" s="206"/>
      <c r="K189" s="206"/>
      <c r="L189" s="206"/>
      <c r="M189" s="204">
        <v>1552861</v>
      </c>
      <c r="N189" s="205">
        <v>89</v>
      </c>
      <c r="O189" s="206"/>
      <c r="P189" s="206"/>
      <c r="Q189" s="206"/>
      <c r="R189" s="206"/>
      <c r="S189" s="206"/>
      <c r="T189" s="206"/>
      <c r="U189" s="206"/>
      <c r="V189" s="206"/>
      <c r="W189" s="206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4">
        <v>3219386</v>
      </c>
      <c r="AH189" s="205">
        <v>179</v>
      </c>
    </row>
    <row r="190" spans="1:34" s="198" customFormat="1" ht="12.75" customHeight="1" x14ac:dyDescent="0.2">
      <c r="A190" s="202" t="s">
        <v>899</v>
      </c>
      <c r="B190" s="203" t="s">
        <v>3377</v>
      </c>
      <c r="C190" s="204">
        <v>6909282</v>
      </c>
      <c r="D190" s="205">
        <v>141</v>
      </c>
      <c r="E190" s="206"/>
      <c r="F190" s="206"/>
      <c r="G190" s="206"/>
      <c r="H190" s="206"/>
      <c r="I190" s="206"/>
      <c r="J190" s="206"/>
      <c r="K190" s="206"/>
      <c r="L190" s="206"/>
      <c r="M190" s="206"/>
      <c r="N190" s="206"/>
      <c r="O190" s="206"/>
      <c r="P190" s="206"/>
      <c r="Q190" s="206"/>
      <c r="R190" s="206"/>
      <c r="S190" s="206"/>
      <c r="T190" s="206"/>
      <c r="U190" s="206"/>
      <c r="V190" s="206"/>
      <c r="W190" s="206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4">
        <v>6909282</v>
      </c>
      <c r="AH190" s="205">
        <v>141</v>
      </c>
    </row>
    <row r="191" spans="1:34" s="198" customFormat="1" ht="24.95" customHeight="1" x14ac:dyDescent="0.2">
      <c r="A191" s="202" t="s">
        <v>1141</v>
      </c>
      <c r="B191" s="203" t="s">
        <v>3378</v>
      </c>
      <c r="C191" s="206"/>
      <c r="D191" s="206"/>
      <c r="E191" s="206"/>
      <c r="F191" s="206"/>
      <c r="G191" s="206"/>
      <c r="H191" s="206"/>
      <c r="I191" s="206"/>
      <c r="J191" s="206"/>
      <c r="K191" s="206"/>
      <c r="L191" s="206"/>
      <c r="M191" s="206"/>
      <c r="N191" s="206"/>
      <c r="O191" s="206"/>
      <c r="P191" s="206"/>
      <c r="Q191" s="206"/>
      <c r="R191" s="206"/>
      <c r="S191" s="206"/>
      <c r="T191" s="206"/>
      <c r="U191" s="206"/>
      <c r="V191" s="206"/>
      <c r="W191" s="204">
        <v>6894819</v>
      </c>
      <c r="X191" s="204">
        <v>2335</v>
      </c>
      <c r="Y191" s="206"/>
      <c r="Z191" s="206"/>
      <c r="AA191" s="206"/>
      <c r="AB191" s="206"/>
      <c r="AC191" s="206"/>
      <c r="AD191" s="206"/>
      <c r="AE191" s="206"/>
      <c r="AF191" s="206"/>
      <c r="AG191" s="204">
        <v>6894819</v>
      </c>
      <c r="AH191" s="204">
        <v>2335</v>
      </c>
    </row>
    <row r="192" spans="1:34" s="198" customFormat="1" ht="36.75" customHeight="1" x14ac:dyDescent="0.2">
      <c r="A192" s="202" t="s">
        <v>2509</v>
      </c>
      <c r="B192" s="203" t="s">
        <v>3379</v>
      </c>
      <c r="C192" s="206"/>
      <c r="D192" s="206"/>
      <c r="E192" s="206"/>
      <c r="F192" s="206"/>
      <c r="G192" s="206"/>
      <c r="H192" s="206"/>
      <c r="I192" s="206"/>
      <c r="J192" s="206"/>
      <c r="K192" s="206"/>
      <c r="L192" s="206"/>
      <c r="M192" s="206"/>
      <c r="N192" s="206"/>
      <c r="O192" s="206"/>
      <c r="P192" s="206"/>
      <c r="Q192" s="206"/>
      <c r="R192" s="206"/>
      <c r="S192" s="206"/>
      <c r="T192" s="206"/>
      <c r="U192" s="204">
        <v>3317098</v>
      </c>
      <c r="V192" s="205">
        <v>578</v>
      </c>
      <c r="W192" s="20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4">
        <v>3317098</v>
      </c>
      <c r="AH192" s="205">
        <v>578</v>
      </c>
    </row>
    <row r="193" spans="1:34" s="198" customFormat="1" ht="12.75" customHeight="1" x14ac:dyDescent="0.2">
      <c r="A193" s="202" t="s">
        <v>1467</v>
      </c>
      <c r="B193" s="203" t="s">
        <v>3380</v>
      </c>
      <c r="C193" s="206"/>
      <c r="D193" s="206"/>
      <c r="E193" s="206"/>
      <c r="F193" s="206"/>
      <c r="G193" s="206"/>
      <c r="H193" s="206"/>
      <c r="I193" s="206"/>
      <c r="J193" s="206"/>
      <c r="K193" s="206"/>
      <c r="L193" s="206"/>
      <c r="M193" s="206"/>
      <c r="N193" s="206"/>
      <c r="O193" s="206"/>
      <c r="P193" s="206"/>
      <c r="Q193" s="206"/>
      <c r="R193" s="206"/>
      <c r="S193" s="206"/>
      <c r="T193" s="206"/>
      <c r="U193" s="206"/>
      <c r="V193" s="206"/>
      <c r="W193" s="206"/>
      <c r="X193" s="206"/>
      <c r="Y193" s="205">
        <v>763</v>
      </c>
      <c r="Z193" s="206"/>
      <c r="AA193" s="206"/>
      <c r="AB193" s="206"/>
      <c r="AC193" s="204">
        <v>16441</v>
      </c>
      <c r="AD193" s="205">
        <v>15</v>
      </c>
      <c r="AE193" s="206"/>
      <c r="AF193" s="206"/>
      <c r="AG193" s="204">
        <v>17204</v>
      </c>
      <c r="AH193" s="205">
        <v>15</v>
      </c>
    </row>
    <row r="194" spans="1:34" s="198" customFormat="1" ht="12.2" customHeight="1" x14ac:dyDescent="0.2">
      <c r="A194" s="410" t="s">
        <v>3381</v>
      </c>
      <c r="B194" s="410"/>
      <c r="C194" s="204">
        <v>55708118</v>
      </c>
      <c r="D194" s="204">
        <v>1488</v>
      </c>
      <c r="E194" s="204">
        <v>100465704</v>
      </c>
      <c r="F194" s="204">
        <v>3210</v>
      </c>
      <c r="G194" s="204">
        <v>466617744</v>
      </c>
      <c r="H194" s="204">
        <v>13035</v>
      </c>
      <c r="I194" s="204">
        <v>290853767</v>
      </c>
      <c r="J194" s="204">
        <v>3551</v>
      </c>
      <c r="K194" s="204">
        <v>1179398399</v>
      </c>
      <c r="L194" s="204">
        <v>46541</v>
      </c>
      <c r="M194" s="204">
        <v>10128066</v>
      </c>
      <c r="N194" s="205">
        <v>504</v>
      </c>
      <c r="O194" s="204">
        <v>254937805</v>
      </c>
      <c r="P194" s="204">
        <v>2886</v>
      </c>
      <c r="Q194" s="204">
        <v>74647374</v>
      </c>
      <c r="R194" s="204">
        <v>2127</v>
      </c>
      <c r="S194" s="204">
        <v>239069228</v>
      </c>
      <c r="T194" s="204">
        <v>21041</v>
      </c>
      <c r="U194" s="204">
        <v>226220143</v>
      </c>
      <c r="V194" s="204">
        <v>34282</v>
      </c>
      <c r="W194" s="204">
        <v>17784954</v>
      </c>
      <c r="X194" s="204">
        <v>17628</v>
      </c>
      <c r="Y194" s="204">
        <v>91604691</v>
      </c>
      <c r="Z194" s="204">
        <v>100631</v>
      </c>
      <c r="AA194" s="204">
        <v>15391743</v>
      </c>
      <c r="AB194" s="204">
        <v>21199</v>
      </c>
      <c r="AC194" s="204">
        <v>188032943</v>
      </c>
      <c r="AD194" s="204">
        <v>120489</v>
      </c>
      <c r="AE194" s="204">
        <v>340071159</v>
      </c>
      <c r="AF194" s="204">
        <v>138542</v>
      </c>
      <c r="AG194" s="204">
        <v>3550931838</v>
      </c>
      <c r="AH194" s="204">
        <v>527154</v>
      </c>
    </row>
    <row r="195" spans="1:34" ht="60" customHeight="1" x14ac:dyDescent="0.25">
      <c r="AC195" s="393" t="s">
        <v>3504</v>
      </c>
      <c r="AD195" s="393"/>
      <c r="AE195" s="393"/>
      <c r="AF195" s="393"/>
      <c r="AG195" s="393"/>
      <c r="AH195" s="393"/>
    </row>
    <row r="196" spans="1:34" ht="15.95" customHeight="1" x14ac:dyDescent="0.2">
      <c r="A196" s="385" t="s">
        <v>3267</v>
      </c>
      <c r="B196" s="385"/>
      <c r="C196" s="385"/>
      <c r="D196" s="385"/>
      <c r="E196" s="385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  <c r="P196" s="385"/>
      <c r="Q196" s="385"/>
      <c r="R196" s="385"/>
      <c r="S196" s="385"/>
      <c r="T196" s="385"/>
      <c r="U196" s="385"/>
      <c r="V196" s="385"/>
      <c r="W196" s="385"/>
      <c r="X196" s="385"/>
      <c r="Y196" s="385"/>
      <c r="Z196" s="385"/>
      <c r="AA196" s="385"/>
      <c r="AB196" s="385"/>
      <c r="AC196" s="385"/>
      <c r="AD196" s="385"/>
      <c r="AE196" s="385"/>
      <c r="AF196" s="385"/>
      <c r="AG196" s="385"/>
    </row>
    <row r="197" spans="1:34" ht="15" customHeight="1" x14ac:dyDescent="0.2">
      <c r="A197" s="394" t="s">
        <v>3383</v>
      </c>
      <c r="B197" s="394"/>
      <c r="C197" s="394"/>
      <c r="D197" s="394"/>
      <c r="E197" s="394"/>
      <c r="F197" s="394"/>
      <c r="G197" s="394"/>
      <c r="H197" s="394"/>
      <c r="I197" s="394"/>
      <c r="J197" s="394"/>
      <c r="K197" s="394"/>
      <c r="L197" s="394"/>
      <c r="M197" s="394"/>
      <c r="N197" s="394"/>
      <c r="O197" s="394"/>
      <c r="P197" s="394"/>
      <c r="Q197" s="394"/>
      <c r="R197" s="394"/>
      <c r="S197" s="394"/>
      <c r="T197" s="394"/>
      <c r="U197" s="394"/>
      <c r="V197" s="394"/>
      <c r="W197" s="394"/>
      <c r="X197" s="394"/>
      <c r="Y197" s="394"/>
      <c r="Z197" s="394"/>
      <c r="AA197" s="394"/>
      <c r="AB197" s="394"/>
      <c r="AC197" s="394"/>
      <c r="AD197" s="394"/>
      <c r="AE197" s="394"/>
    </row>
    <row r="198" spans="1:34" ht="12.75" customHeight="1" x14ac:dyDescent="0.2"/>
    <row r="199" spans="1:34" ht="23.25" customHeight="1" x14ac:dyDescent="0.2">
      <c r="A199" s="395" t="s">
        <v>3269</v>
      </c>
      <c r="B199" s="395"/>
      <c r="C199" s="400" t="s">
        <v>3270</v>
      </c>
      <c r="D199" s="400"/>
      <c r="E199" s="400"/>
      <c r="F199" s="400"/>
      <c r="G199" s="400"/>
      <c r="H199" s="400"/>
      <c r="I199" s="400"/>
      <c r="J199" s="400"/>
      <c r="K199" s="400"/>
      <c r="L199" s="400"/>
      <c r="M199" s="400" t="s">
        <v>3271</v>
      </c>
      <c r="N199" s="400"/>
      <c r="O199" s="400"/>
      <c r="P199" s="400"/>
      <c r="Q199" s="400"/>
      <c r="R199" s="400"/>
      <c r="S199" s="400"/>
      <c r="T199" s="400"/>
      <c r="U199" s="405" t="s">
        <v>3272</v>
      </c>
      <c r="V199" s="405"/>
      <c r="W199" s="405"/>
      <c r="X199" s="405"/>
      <c r="Y199" s="405"/>
      <c r="Z199" s="405"/>
      <c r="AA199" s="405"/>
      <c r="AB199" s="405"/>
      <c r="AC199" s="405"/>
      <c r="AD199" s="405"/>
      <c r="AE199" s="406" t="s">
        <v>3273</v>
      </c>
      <c r="AF199" s="406"/>
      <c r="AG199" s="395" t="s">
        <v>3274</v>
      </c>
      <c r="AH199" s="395"/>
    </row>
    <row r="200" spans="1:34" ht="45.75" customHeight="1" x14ac:dyDescent="0.2">
      <c r="A200" s="396"/>
      <c r="B200" s="397"/>
      <c r="C200" s="401"/>
      <c r="D200" s="402"/>
      <c r="E200" s="402"/>
      <c r="F200" s="402"/>
      <c r="G200" s="402"/>
      <c r="H200" s="402"/>
      <c r="I200" s="402"/>
      <c r="J200" s="402"/>
      <c r="K200" s="402"/>
      <c r="L200" s="402"/>
      <c r="M200" s="403"/>
      <c r="N200" s="404"/>
      <c r="O200" s="404"/>
      <c r="P200" s="404"/>
      <c r="Q200" s="404"/>
      <c r="R200" s="404"/>
      <c r="S200" s="404"/>
      <c r="T200" s="404"/>
      <c r="U200" s="405" t="s">
        <v>3275</v>
      </c>
      <c r="V200" s="405"/>
      <c r="W200" s="408" t="s">
        <v>3276</v>
      </c>
      <c r="X200" s="408"/>
      <c r="Y200" s="408" t="s">
        <v>3277</v>
      </c>
      <c r="Z200" s="408"/>
      <c r="AA200" s="408" t="s">
        <v>3278</v>
      </c>
      <c r="AB200" s="408"/>
      <c r="AC200" s="409" t="s">
        <v>3279</v>
      </c>
      <c r="AD200" s="409"/>
      <c r="AE200" s="396"/>
      <c r="AF200" s="407"/>
      <c r="AG200" s="396"/>
      <c r="AH200" s="397"/>
    </row>
    <row r="201" spans="1:34" ht="12.2" customHeight="1" x14ac:dyDescent="0.2">
      <c r="A201" s="396"/>
      <c r="B201" s="397"/>
      <c r="C201" s="405" t="s">
        <v>3280</v>
      </c>
      <c r="D201" s="405"/>
      <c r="E201" s="410" t="s">
        <v>3281</v>
      </c>
      <c r="F201" s="410"/>
      <c r="G201" s="410" t="s">
        <v>3282</v>
      </c>
      <c r="H201" s="410"/>
      <c r="I201" s="405" t="s">
        <v>3283</v>
      </c>
      <c r="J201" s="405"/>
      <c r="K201" s="410" t="s">
        <v>3284</v>
      </c>
      <c r="L201" s="410"/>
      <c r="M201" s="405" t="s">
        <v>3285</v>
      </c>
      <c r="N201" s="405"/>
      <c r="O201" s="405" t="s">
        <v>3283</v>
      </c>
      <c r="P201" s="405"/>
      <c r="Q201" s="410" t="s">
        <v>3282</v>
      </c>
      <c r="R201" s="410"/>
      <c r="S201" s="410" t="s">
        <v>3284</v>
      </c>
      <c r="T201" s="410"/>
      <c r="U201" s="410" t="s">
        <v>3282</v>
      </c>
      <c r="V201" s="410"/>
      <c r="W201" s="410" t="s">
        <v>3282</v>
      </c>
      <c r="X201" s="410"/>
      <c r="Y201" s="410" t="s">
        <v>3284</v>
      </c>
      <c r="Z201" s="410"/>
      <c r="AA201" s="410" t="s">
        <v>3284</v>
      </c>
      <c r="AB201" s="410"/>
      <c r="AC201" s="410" t="s">
        <v>3284</v>
      </c>
      <c r="AD201" s="410"/>
      <c r="AE201" s="396"/>
      <c r="AF201" s="407"/>
      <c r="AG201" s="398"/>
      <c r="AH201" s="399"/>
    </row>
    <row r="202" spans="1:34" ht="12.2" customHeight="1" x14ac:dyDescent="0.2">
      <c r="A202" s="398"/>
      <c r="B202" s="399"/>
      <c r="C202" s="199" t="s">
        <v>187</v>
      </c>
      <c r="D202" s="200" t="s">
        <v>186</v>
      </c>
      <c r="E202" s="199" t="s">
        <v>187</v>
      </c>
      <c r="F202" s="200" t="s">
        <v>186</v>
      </c>
      <c r="G202" s="199" t="s">
        <v>187</v>
      </c>
      <c r="H202" s="200" t="s">
        <v>186</v>
      </c>
      <c r="I202" s="199" t="s">
        <v>187</v>
      </c>
      <c r="J202" s="200" t="s">
        <v>186</v>
      </c>
      <c r="K202" s="199" t="s">
        <v>187</v>
      </c>
      <c r="L202" s="200" t="s">
        <v>186</v>
      </c>
      <c r="M202" s="199" t="s">
        <v>187</v>
      </c>
      <c r="N202" s="200" t="s">
        <v>186</v>
      </c>
      <c r="O202" s="199" t="s">
        <v>187</v>
      </c>
      <c r="P202" s="200" t="s">
        <v>186</v>
      </c>
      <c r="Q202" s="199" t="s">
        <v>187</v>
      </c>
      <c r="R202" s="200" t="s">
        <v>186</v>
      </c>
      <c r="S202" s="199" t="s">
        <v>187</v>
      </c>
      <c r="T202" s="200" t="s">
        <v>186</v>
      </c>
      <c r="U202" s="199" t="s">
        <v>187</v>
      </c>
      <c r="V202" s="200" t="s">
        <v>186</v>
      </c>
      <c r="W202" s="199" t="s">
        <v>187</v>
      </c>
      <c r="X202" s="200" t="s">
        <v>186</v>
      </c>
      <c r="Y202" s="199" t="s">
        <v>187</v>
      </c>
      <c r="Z202" s="200" t="s">
        <v>186</v>
      </c>
      <c r="AA202" s="199" t="s">
        <v>187</v>
      </c>
      <c r="AB202" s="200" t="s">
        <v>186</v>
      </c>
      <c r="AC202" s="201" t="s">
        <v>187</v>
      </c>
      <c r="AD202" s="202" t="s">
        <v>186</v>
      </c>
      <c r="AE202" s="201" t="s">
        <v>187</v>
      </c>
      <c r="AF202" s="202" t="s">
        <v>186</v>
      </c>
      <c r="AG202" s="201" t="s">
        <v>187</v>
      </c>
      <c r="AH202" s="202" t="s">
        <v>186</v>
      </c>
    </row>
    <row r="203" spans="1:34" s="198" customFormat="1" ht="24.95" customHeight="1" x14ac:dyDescent="0.2">
      <c r="A203" s="202" t="s">
        <v>368</v>
      </c>
      <c r="B203" s="203" t="s">
        <v>3286</v>
      </c>
      <c r="C203" s="204">
        <v>3833537</v>
      </c>
      <c r="D203" s="205">
        <v>74</v>
      </c>
      <c r="E203" s="206"/>
      <c r="F203" s="206"/>
      <c r="G203" s="204">
        <v>88186105</v>
      </c>
      <c r="H203" s="204">
        <v>1898</v>
      </c>
      <c r="I203" s="204">
        <v>5394742</v>
      </c>
      <c r="J203" s="205">
        <v>62</v>
      </c>
      <c r="K203" s="206"/>
      <c r="L203" s="206"/>
      <c r="M203" s="206"/>
      <c r="N203" s="206"/>
      <c r="O203" s="204">
        <v>1131777</v>
      </c>
      <c r="P203" s="205">
        <v>14</v>
      </c>
      <c r="Q203" s="204">
        <v>5694420</v>
      </c>
      <c r="R203" s="205">
        <v>139</v>
      </c>
      <c r="S203" s="206"/>
      <c r="T203" s="206"/>
      <c r="U203" s="204">
        <v>3322194</v>
      </c>
      <c r="V203" s="204">
        <v>3005</v>
      </c>
      <c r="W203" s="206"/>
      <c r="X203" s="206"/>
      <c r="Y203" s="206"/>
      <c r="Z203" s="206"/>
      <c r="AA203" s="206"/>
      <c r="AB203" s="206"/>
      <c r="AC203" s="206"/>
      <c r="AD203" s="206"/>
      <c r="AE203" s="204">
        <v>1448146</v>
      </c>
      <c r="AF203" s="205">
        <v>76</v>
      </c>
      <c r="AG203" s="204">
        <v>109010921</v>
      </c>
      <c r="AH203" s="204">
        <v>5268</v>
      </c>
    </row>
    <row r="204" spans="1:34" s="198" customFormat="1" ht="36.75" customHeight="1" x14ac:dyDescent="0.2">
      <c r="A204" s="202" t="s">
        <v>302</v>
      </c>
      <c r="B204" s="203" t="s">
        <v>3287</v>
      </c>
      <c r="C204" s="206"/>
      <c r="D204" s="206"/>
      <c r="E204" s="204">
        <v>23782291</v>
      </c>
      <c r="F204" s="205">
        <v>734</v>
      </c>
      <c r="G204" s="204">
        <v>60841744</v>
      </c>
      <c r="H204" s="204">
        <v>2031</v>
      </c>
      <c r="I204" s="204">
        <v>1417918</v>
      </c>
      <c r="J204" s="205">
        <v>28</v>
      </c>
      <c r="K204" s="206"/>
      <c r="L204" s="206"/>
      <c r="M204" s="206"/>
      <c r="N204" s="206"/>
      <c r="O204" s="206"/>
      <c r="P204" s="206"/>
      <c r="Q204" s="204">
        <v>14941664</v>
      </c>
      <c r="R204" s="205">
        <v>311</v>
      </c>
      <c r="S204" s="204">
        <v>1039932</v>
      </c>
      <c r="T204" s="205">
        <v>111</v>
      </c>
      <c r="U204" s="204">
        <v>4078348</v>
      </c>
      <c r="V204" s="204">
        <v>2810</v>
      </c>
      <c r="W204" s="206"/>
      <c r="X204" s="206"/>
      <c r="Y204" s="204">
        <v>1295873</v>
      </c>
      <c r="Z204" s="204">
        <v>1390</v>
      </c>
      <c r="AA204" s="204">
        <v>198237</v>
      </c>
      <c r="AB204" s="205">
        <v>269</v>
      </c>
      <c r="AC204" s="206"/>
      <c r="AD204" s="206"/>
      <c r="AE204" s="204">
        <v>283914</v>
      </c>
      <c r="AF204" s="205">
        <v>15</v>
      </c>
      <c r="AG204" s="204">
        <v>107879921</v>
      </c>
      <c r="AH204" s="204">
        <v>7699</v>
      </c>
    </row>
    <row r="205" spans="1:34" s="198" customFormat="1" ht="36.75" customHeight="1" x14ac:dyDescent="0.2">
      <c r="A205" s="202" t="s">
        <v>336</v>
      </c>
      <c r="B205" s="203" t="s">
        <v>3288</v>
      </c>
      <c r="C205" s="206"/>
      <c r="D205" s="206"/>
      <c r="E205" s="206"/>
      <c r="F205" s="206"/>
      <c r="G205" s="204">
        <v>24033379</v>
      </c>
      <c r="H205" s="205">
        <v>816</v>
      </c>
      <c r="I205" s="206"/>
      <c r="J205" s="206"/>
      <c r="K205" s="204">
        <v>954647</v>
      </c>
      <c r="L205" s="205">
        <v>55</v>
      </c>
      <c r="M205" s="204">
        <v>68980</v>
      </c>
      <c r="N205" s="205">
        <v>8</v>
      </c>
      <c r="O205" s="206"/>
      <c r="P205" s="206"/>
      <c r="Q205" s="204">
        <v>2782076</v>
      </c>
      <c r="R205" s="205">
        <v>166</v>
      </c>
      <c r="S205" s="206"/>
      <c r="T205" s="206"/>
      <c r="U205" s="204">
        <v>3369591</v>
      </c>
      <c r="V205" s="204">
        <v>3190</v>
      </c>
      <c r="W205" s="206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4">
        <v>31208673</v>
      </c>
      <c r="AH205" s="204">
        <v>4235</v>
      </c>
    </row>
    <row r="206" spans="1:34" s="198" customFormat="1" ht="36.75" customHeight="1" x14ac:dyDescent="0.2">
      <c r="A206" s="202" t="s">
        <v>301</v>
      </c>
      <c r="B206" s="203" t="s">
        <v>3289</v>
      </c>
      <c r="C206" s="204">
        <v>7019679</v>
      </c>
      <c r="D206" s="205">
        <v>261</v>
      </c>
      <c r="E206" s="206"/>
      <c r="F206" s="206"/>
      <c r="G206" s="206"/>
      <c r="H206" s="206"/>
      <c r="I206" s="206"/>
      <c r="J206" s="206"/>
      <c r="K206" s="206"/>
      <c r="L206" s="206"/>
      <c r="M206" s="204">
        <v>684815</v>
      </c>
      <c r="N206" s="205">
        <v>83</v>
      </c>
      <c r="O206" s="206"/>
      <c r="P206" s="206"/>
      <c r="Q206" s="206"/>
      <c r="R206" s="206"/>
      <c r="S206" s="206"/>
      <c r="T206" s="206"/>
      <c r="U206" s="204">
        <v>326043</v>
      </c>
      <c r="V206" s="205">
        <v>77</v>
      </c>
      <c r="W206" s="20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4">
        <v>8030537</v>
      </c>
      <c r="AH206" s="205">
        <v>421</v>
      </c>
    </row>
    <row r="207" spans="1:34" s="198" customFormat="1" ht="36.75" customHeight="1" x14ac:dyDescent="0.2">
      <c r="A207" s="202" t="s">
        <v>304</v>
      </c>
      <c r="B207" s="203" t="s">
        <v>3290</v>
      </c>
      <c r="C207" s="206"/>
      <c r="D207" s="206"/>
      <c r="E207" s="206"/>
      <c r="F207" s="206"/>
      <c r="G207" s="204">
        <v>2777584</v>
      </c>
      <c r="H207" s="205">
        <v>63</v>
      </c>
      <c r="I207" s="204">
        <v>74056869</v>
      </c>
      <c r="J207" s="205">
        <v>825</v>
      </c>
      <c r="K207" s="206"/>
      <c r="L207" s="206"/>
      <c r="M207" s="206"/>
      <c r="N207" s="206"/>
      <c r="O207" s="204">
        <v>76264471</v>
      </c>
      <c r="P207" s="205">
        <v>644</v>
      </c>
      <c r="Q207" s="206"/>
      <c r="R207" s="206"/>
      <c r="S207" s="206"/>
      <c r="T207" s="206"/>
      <c r="U207" s="204">
        <v>5573597</v>
      </c>
      <c r="V207" s="204">
        <v>3576</v>
      </c>
      <c r="W207" s="206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4">
        <v>158672521</v>
      </c>
      <c r="AH207" s="204">
        <v>5108</v>
      </c>
    </row>
    <row r="208" spans="1:34" s="198" customFormat="1" ht="24.95" customHeight="1" x14ac:dyDescent="0.2">
      <c r="A208" s="202" t="s">
        <v>303</v>
      </c>
      <c r="B208" s="203" t="s">
        <v>3291</v>
      </c>
      <c r="C208" s="206"/>
      <c r="D208" s="206"/>
      <c r="E208" s="206"/>
      <c r="F208" s="206"/>
      <c r="G208" s="204">
        <v>149251</v>
      </c>
      <c r="H208" s="205">
        <v>6</v>
      </c>
      <c r="I208" s="204">
        <v>36116192</v>
      </c>
      <c r="J208" s="205">
        <v>395</v>
      </c>
      <c r="K208" s="206"/>
      <c r="L208" s="206"/>
      <c r="M208" s="206"/>
      <c r="N208" s="206"/>
      <c r="O208" s="204">
        <v>33235598</v>
      </c>
      <c r="P208" s="205">
        <v>327</v>
      </c>
      <c r="Q208" s="206"/>
      <c r="R208" s="206"/>
      <c r="S208" s="206"/>
      <c r="T208" s="206"/>
      <c r="U208" s="204">
        <v>3402537</v>
      </c>
      <c r="V208" s="204">
        <v>2301</v>
      </c>
      <c r="W208" s="206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4">
        <v>72903578</v>
      </c>
      <c r="AH208" s="204">
        <v>3029</v>
      </c>
    </row>
    <row r="209" spans="1:34" s="198" customFormat="1" ht="36.75" customHeight="1" x14ac:dyDescent="0.2">
      <c r="A209" s="202" t="s">
        <v>325</v>
      </c>
      <c r="B209" s="203" t="s">
        <v>3292</v>
      </c>
      <c r="C209" s="206"/>
      <c r="D209" s="206"/>
      <c r="E209" s="206"/>
      <c r="F209" s="206"/>
      <c r="G209" s="204">
        <v>2489016</v>
      </c>
      <c r="H209" s="205">
        <v>109</v>
      </c>
      <c r="I209" s="206"/>
      <c r="J209" s="206"/>
      <c r="K209" s="206"/>
      <c r="L209" s="206"/>
      <c r="M209" s="206"/>
      <c r="N209" s="206"/>
      <c r="O209" s="206"/>
      <c r="P209" s="206"/>
      <c r="Q209" s="204">
        <v>3405166</v>
      </c>
      <c r="R209" s="205">
        <v>146</v>
      </c>
      <c r="S209" s="206"/>
      <c r="T209" s="206"/>
      <c r="U209" s="204">
        <v>658919</v>
      </c>
      <c r="V209" s="205">
        <v>970</v>
      </c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4">
        <v>6553101</v>
      </c>
      <c r="AH209" s="204">
        <v>1225</v>
      </c>
    </row>
    <row r="210" spans="1:34" s="198" customFormat="1" ht="60.95" customHeight="1" x14ac:dyDescent="0.2">
      <c r="A210" s="202" t="s">
        <v>326</v>
      </c>
      <c r="B210" s="203" t="s">
        <v>3293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  <c r="O210" s="206"/>
      <c r="P210" s="206"/>
      <c r="Q210" s="204">
        <v>738210</v>
      </c>
      <c r="R210" s="205">
        <v>66</v>
      </c>
      <c r="S210" s="204">
        <v>129273</v>
      </c>
      <c r="T210" s="205">
        <v>14</v>
      </c>
      <c r="U210" s="206"/>
      <c r="V210" s="206"/>
      <c r="W210" s="206"/>
      <c r="X210" s="206"/>
      <c r="Y210" s="204">
        <v>185630</v>
      </c>
      <c r="Z210" s="205">
        <v>357</v>
      </c>
      <c r="AA210" s="206"/>
      <c r="AB210" s="206"/>
      <c r="AC210" s="206"/>
      <c r="AD210" s="206"/>
      <c r="AE210" s="206"/>
      <c r="AF210" s="206"/>
      <c r="AG210" s="204">
        <v>1053113</v>
      </c>
      <c r="AH210" s="205">
        <v>437</v>
      </c>
    </row>
    <row r="211" spans="1:34" s="198" customFormat="1" ht="72.75" customHeight="1" x14ac:dyDescent="0.2">
      <c r="A211" s="202" t="s">
        <v>327</v>
      </c>
      <c r="B211" s="203" t="s">
        <v>3294</v>
      </c>
      <c r="C211" s="206"/>
      <c r="D211" s="206"/>
      <c r="E211" s="206"/>
      <c r="F211" s="206"/>
      <c r="G211" s="204">
        <v>3463964</v>
      </c>
      <c r="H211" s="205">
        <v>87</v>
      </c>
      <c r="I211" s="206"/>
      <c r="J211" s="206"/>
      <c r="K211" s="206"/>
      <c r="L211" s="206"/>
      <c r="M211" s="206"/>
      <c r="N211" s="206"/>
      <c r="O211" s="206"/>
      <c r="P211" s="206"/>
      <c r="Q211" s="204">
        <v>2340590</v>
      </c>
      <c r="R211" s="205">
        <v>93</v>
      </c>
      <c r="S211" s="206"/>
      <c r="T211" s="206"/>
      <c r="U211" s="204">
        <v>68681</v>
      </c>
      <c r="V211" s="205">
        <v>113</v>
      </c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4">
        <v>5873235</v>
      </c>
      <c r="AH211" s="205">
        <v>293</v>
      </c>
    </row>
    <row r="212" spans="1:34" s="198" customFormat="1" ht="24.95" customHeight="1" x14ac:dyDescent="0.2">
      <c r="A212" s="202" t="s">
        <v>406</v>
      </c>
      <c r="B212" s="203" t="s">
        <v>3295</v>
      </c>
      <c r="C212" s="206"/>
      <c r="D212" s="206"/>
      <c r="E212" s="206"/>
      <c r="F212" s="206"/>
      <c r="G212" s="204">
        <v>9588272</v>
      </c>
      <c r="H212" s="205">
        <v>309</v>
      </c>
      <c r="I212" s="204">
        <v>909233</v>
      </c>
      <c r="J212" s="205">
        <v>21</v>
      </c>
      <c r="K212" s="204">
        <v>32493006</v>
      </c>
      <c r="L212" s="204">
        <v>1450</v>
      </c>
      <c r="M212" s="206"/>
      <c r="N212" s="206"/>
      <c r="O212" s="204">
        <v>12774</v>
      </c>
      <c r="P212" s="205">
        <v>1</v>
      </c>
      <c r="Q212" s="206"/>
      <c r="R212" s="206"/>
      <c r="S212" s="204">
        <v>2437074</v>
      </c>
      <c r="T212" s="205">
        <v>214</v>
      </c>
      <c r="U212" s="204">
        <v>3350275</v>
      </c>
      <c r="V212" s="205">
        <v>115</v>
      </c>
      <c r="W212" s="206"/>
      <c r="X212" s="206"/>
      <c r="Y212" s="204">
        <v>894728</v>
      </c>
      <c r="Z212" s="205">
        <v>956</v>
      </c>
      <c r="AA212" s="204">
        <v>95915</v>
      </c>
      <c r="AB212" s="205">
        <v>130</v>
      </c>
      <c r="AC212" s="206"/>
      <c r="AD212" s="206"/>
      <c r="AE212" s="206"/>
      <c r="AF212" s="206"/>
      <c r="AG212" s="204">
        <v>49781277</v>
      </c>
      <c r="AH212" s="204">
        <v>3196</v>
      </c>
    </row>
    <row r="213" spans="1:34" s="198" customFormat="1" ht="36.75" customHeight="1" x14ac:dyDescent="0.2">
      <c r="A213" s="202" t="s">
        <v>345</v>
      </c>
      <c r="B213" s="203" t="s">
        <v>3296</v>
      </c>
      <c r="C213" s="206"/>
      <c r="D213" s="206"/>
      <c r="E213" s="204">
        <v>9582041</v>
      </c>
      <c r="F213" s="205">
        <v>324</v>
      </c>
      <c r="G213" s="204">
        <v>3438979</v>
      </c>
      <c r="H213" s="205">
        <v>198</v>
      </c>
      <c r="I213" s="204">
        <v>110839</v>
      </c>
      <c r="J213" s="205">
        <v>3</v>
      </c>
      <c r="K213" s="204">
        <v>8301211</v>
      </c>
      <c r="L213" s="205">
        <v>414</v>
      </c>
      <c r="M213" s="206"/>
      <c r="N213" s="206"/>
      <c r="O213" s="206"/>
      <c r="P213" s="206"/>
      <c r="Q213" s="206"/>
      <c r="R213" s="206"/>
      <c r="S213" s="204">
        <v>2056376</v>
      </c>
      <c r="T213" s="205">
        <v>218</v>
      </c>
      <c r="U213" s="204">
        <v>912373</v>
      </c>
      <c r="V213" s="205">
        <v>206</v>
      </c>
      <c r="W213" s="20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4">
        <v>24401819</v>
      </c>
      <c r="AH213" s="204">
        <v>1363</v>
      </c>
    </row>
    <row r="214" spans="1:34" s="198" customFormat="1" ht="36.75" customHeight="1" x14ac:dyDescent="0.2">
      <c r="A214" s="202" t="s">
        <v>337</v>
      </c>
      <c r="B214" s="203" t="s">
        <v>3297</v>
      </c>
      <c r="C214" s="206"/>
      <c r="D214" s="206"/>
      <c r="E214" s="206"/>
      <c r="F214" s="206"/>
      <c r="G214" s="206"/>
      <c r="H214" s="206"/>
      <c r="I214" s="206"/>
      <c r="J214" s="206"/>
      <c r="K214" s="204">
        <v>136016</v>
      </c>
      <c r="L214" s="205">
        <v>6</v>
      </c>
      <c r="M214" s="206"/>
      <c r="N214" s="206"/>
      <c r="O214" s="204">
        <v>53907</v>
      </c>
      <c r="P214" s="205">
        <v>2</v>
      </c>
      <c r="Q214" s="206"/>
      <c r="R214" s="206"/>
      <c r="S214" s="204">
        <v>3320226</v>
      </c>
      <c r="T214" s="205">
        <v>275</v>
      </c>
      <c r="U214" s="206"/>
      <c r="V214" s="206"/>
      <c r="W214" s="206"/>
      <c r="X214" s="206"/>
      <c r="Y214" s="204">
        <v>1703762</v>
      </c>
      <c r="Z214" s="204">
        <v>1968</v>
      </c>
      <c r="AA214" s="204">
        <v>235699</v>
      </c>
      <c r="AB214" s="205">
        <v>333</v>
      </c>
      <c r="AC214" s="204">
        <v>853551</v>
      </c>
      <c r="AD214" s="205">
        <v>266</v>
      </c>
      <c r="AE214" s="206"/>
      <c r="AF214" s="206"/>
      <c r="AG214" s="204">
        <v>6303161</v>
      </c>
      <c r="AH214" s="204">
        <v>2850</v>
      </c>
    </row>
    <row r="215" spans="1:34" s="198" customFormat="1" ht="36.75" customHeight="1" x14ac:dyDescent="0.2">
      <c r="A215" s="202" t="s">
        <v>328</v>
      </c>
      <c r="B215" s="203" t="s">
        <v>3298</v>
      </c>
      <c r="C215" s="206"/>
      <c r="D215" s="206"/>
      <c r="E215" s="206"/>
      <c r="F215" s="206"/>
      <c r="G215" s="204">
        <v>13843652</v>
      </c>
      <c r="H215" s="205">
        <v>226</v>
      </c>
      <c r="I215" s="206"/>
      <c r="J215" s="206"/>
      <c r="K215" s="204">
        <v>10883439</v>
      </c>
      <c r="L215" s="205">
        <v>227</v>
      </c>
      <c r="M215" s="206"/>
      <c r="N215" s="206"/>
      <c r="O215" s="206"/>
      <c r="P215" s="206"/>
      <c r="Q215" s="204">
        <v>63871</v>
      </c>
      <c r="R215" s="205">
        <v>3</v>
      </c>
      <c r="S215" s="204">
        <v>440193</v>
      </c>
      <c r="T215" s="205">
        <v>32</v>
      </c>
      <c r="U215" s="206"/>
      <c r="V215" s="206"/>
      <c r="W215" s="20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4">
        <v>25231155</v>
      </c>
      <c r="AH215" s="205">
        <v>488</v>
      </c>
    </row>
    <row r="216" spans="1:34" s="198" customFormat="1" ht="24.95" customHeight="1" x14ac:dyDescent="0.2">
      <c r="A216" s="202" t="s">
        <v>532</v>
      </c>
      <c r="B216" s="203" t="s">
        <v>3299</v>
      </c>
      <c r="C216" s="206"/>
      <c r="D216" s="206"/>
      <c r="E216" s="206"/>
      <c r="F216" s="206"/>
      <c r="G216" s="204">
        <v>10465453</v>
      </c>
      <c r="H216" s="205">
        <v>350</v>
      </c>
      <c r="I216" s="204">
        <v>15016</v>
      </c>
      <c r="J216" s="205">
        <v>1</v>
      </c>
      <c r="K216" s="204">
        <v>11030483</v>
      </c>
      <c r="L216" s="205">
        <v>550</v>
      </c>
      <c r="M216" s="206"/>
      <c r="N216" s="206"/>
      <c r="O216" s="204">
        <v>5110</v>
      </c>
      <c r="P216" s="205">
        <v>1</v>
      </c>
      <c r="Q216" s="204">
        <v>121226</v>
      </c>
      <c r="R216" s="205">
        <v>3</v>
      </c>
      <c r="S216" s="204">
        <v>4618708</v>
      </c>
      <c r="T216" s="205">
        <v>378</v>
      </c>
      <c r="U216" s="204">
        <v>55468</v>
      </c>
      <c r="V216" s="205">
        <v>67</v>
      </c>
      <c r="W216" s="204">
        <v>260028</v>
      </c>
      <c r="X216" s="205">
        <v>383</v>
      </c>
      <c r="Y216" s="204">
        <v>753053</v>
      </c>
      <c r="Z216" s="205">
        <v>802</v>
      </c>
      <c r="AA216" s="204">
        <v>104997</v>
      </c>
      <c r="AB216" s="205">
        <v>142</v>
      </c>
      <c r="AC216" s="204">
        <v>11005918</v>
      </c>
      <c r="AD216" s="204">
        <v>7462</v>
      </c>
      <c r="AE216" s="206"/>
      <c r="AF216" s="206"/>
      <c r="AG216" s="204">
        <v>38435460</v>
      </c>
      <c r="AH216" s="204">
        <v>10139</v>
      </c>
    </row>
    <row r="217" spans="1:34" s="198" customFormat="1" ht="36.75" customHeight="1" x14ac:dyDescent="0.2">
      <c r="A217" s="202" t="s">
        <v>316</v>
      </c>
      <c r="B217" s="203" t="s">
        <v>3300</v>
      </c>
      <c r="C217" s="206"/>
      <c r="D217" s="206"/>
      <c r="E217" s="206"/>
      <c r="F217" s="206"/>
      <c r="G217" s="204">
        <v>1055330</v>
      </c>
      <c r="H217" s="205">
        <v>48</v>
      </c>
      <c r="I217" s="206"/>
      <c r="J217" s="206"/>
      <c r="K217" s="204">
        <v>9638532</v>
      </c>
      <c r="L217" s="205">
        <v>434</v>
      </c>
      <c r="M217" s="206"/>
      <c r="N217" s="206"/>
      <c r="O217" s="204">
        <v>33724</v>
      </c>
      <c r="P217" s="205">
        <v>5</v>
      </c>
      <c r="Q217" s="204">
        <v>363676</v>
      </c>
      <c r="R217" s="205">
        <v>3</v>
      </c>
      <c r="S217" s="204">
        <v>5395825</v>
      </c>
      <c r="T217" s="205">
        <v>487</v>
      </c>
      <c r="U217" s="206"/>
      <c r="V217" s="206"/>
      <c r="W217" s="206"/>
      <c r="X217" s="206"/>
      <c r="Y217" s="204">
        <v>2443783</v>
      </c>
      <c r="Z217" s="204">
        <v>2564</v>
      </c>
      <c r="AA217" s="204">
        <v>537294</v>
      </c>
      <c r="AB217" s="205">
        <v>729</v>
      </c>
      <c r="AC217" s="204">
        <v>7043870</v>
      </c>
      <c r="AD217" s="204">
        <v>4450</v>
      </c>
      <c r="AE217" s="206"/>
      <c r="AF217" s="206"/>
      <c r="AG217" s="204">
        <v>26512034</v>
      </c>
      <c r="AH217" s="204">
        <v>8720</v>
      </c>
    </row>
    <row r="218" spans="1:34" s="198" customFormat="1" ht="36.75" customHeight="1" x14ac:dyDescent="0.2">
      <c r="A218" s="202" t="s">
        <v>613</v>
      </c>
      <c r="B218" s="203" t="s">
        <v>3301</v>
      </c>
      <c r="C218" s="206"/>
      <c r="D218" s="206"/>
      <c r="E218" s="206"/>
      <c r="F218" s="206"/>
      <c r="G218" s="204">
        <v>12437044</v>
      </c>
      <c r="H218" s="205">
        <v>826</v>
      </c>
      <c r="I218" s="206"/>
      <c r="J218" s="206"/>
      <c r="K218" s="204">
        <v>14275214</v>
      </c>
      <c r="L218" s="205">
        <v>894</v>
      </c>
      <c r="M218" s="206"/>
      <c r="N218" s="206"/>
      <c r="O218" s="206"/>
      <c r="P218" s="206"/>
      <c r="Q218" s="206"/>
      <c r="R218" s="206"/>
      <c r="S218" s="204">
        <v>788667</v>
      </c>
      <c r="T218" s="205">
        <v>77</v>
      </c>
      <c r="U218" s="206"/>
      <c r="V218" s="206"/>
      <c r="W218" s="20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4">
        <v>27500925</v>
      </c>
      <c r="AH218" s="204">
        <v>1797</v>
      </c>
    </row>
    <row r="219" spans="1:34" s="198" customFormat="1" ht="36.75" customHeight="1" x14ac:dyDescent="0.2">
      <c r="A219" s="202" t="s">
        <v>317</v>
      </c>
      <c r="B219" s="203" t="s">
        <v>3302</v>
      </c>
      <c r="C219" s="204">
        <v>331084</v>
      </c>
      <c r="D219" s="205">
        <v>7</v>
      </c>
      <c r="E219" s="206"/>
      <c r="F219" s="206"/>
      <c r="G219" s="204">
        <v>3703536</v>
      </c>
      <c r="H219" s="205">
        <v>149</v>
      </c>
      <c r="I219" s="204">
        <v>453126</v>
      </c>
      <c r="J219" s="205">
        <v>2</v>
      </c>
      <c r="K219" s="204">
        <v>10045207</v>
      </c>
      <c r="L219" s="205">
        <v>423</v>
      </c>
      <c r="M219" s="204">
        <v>2708089</v>
      </c>
      <c r="N219" s="205">
        <v>92</v>
      </c>
      <c r="O219" s="204">
        <v>9061237</v>
      </c>
      <c r="P219" s="205">
        <v>201</v>
      </c>
      <c r="Q219" s="204">
        <v>615069</v>
      </c>
      <c r="R219" s="205">
        <v>10</v>
      </c>
      <c r="S219" s="204">
        <v>3706894</v>
      </c>
      <c r="T219" s="205">
        <v>320</v>
      </c>
      <c r="U219" s="204">
        <v>129975</v>
      </c>
      <c r="V219" s="205">
        <v>119</v>
      </c>
      <c r="W219" s="204">
        <v>419606</v>
      </c>
      <c r="X219" s="205">
        <v>490</v>
      </c>
      <c r="Y219" s="204">
        <v>19894</v>
      </c>
      <c r="Z219" s="205">
        <v>13</v>
      </c>
      <c r="AA219" s="206"/>
      <c r="AB219" s="206"/>
      <c r="AC219" s="204">
        <v>7907836</v>
      </c>
      <c r="AD219" s="204">
        <v>5274</v>
      </c>
      <c r="AE219" s="206"/>
      <c r="AF219" s="206"/>
      <c r="AG219" s="204">
        <v>39101553</v>
      </c>
      <c r="AH219" s="204">
        <v>7100</v>
      </c>
    </row>
    <row r="220" spans="1:34" s="198" customFormat="1" ht="24.95" customHeight="1" x14ac:dyDescent="0.2">
      <c r="A220" s="202" t="s">
        <v>376</v>
      </c>
      <c r="B220" s="203" t="s">
        <v>3303</v>
      </c>
      <c r="C220" s="206"/>
      <c r="D220" s="206"/>
      <c r="E220" s="204">
        <v>13654793</v>
      </c>
      <c r="F220" s="205">
        <v>421</v>
      </c>
      <c r="G220" s="204">
        <v>3375188</v>
      </c>
      <c r="H220" s="205">
        <v>139</v>
      </c>
      <c r="I220" s="204">
        <v>67705</v>
      </c>
      <c r="J220" s="205">
        <v>2</v>
      </c>
      <c r="K220" s="204">
        <v>16046165</v>
      </c>
      <c r="L220" s="205">
        <v>593</v>
      </c>
      <c r="M220" s="206"/>
      <c r="N220" s="206"/>
      <c r="O220" s="206"/>
      <c r="P220" s="206"/>
      <c r="Q220" s="206"/>
      <c r="R220" s="206"/>
      <c r="S220" s="204">
        <v>1342657</v>
      </c>
      <c r="T220" s="205">
        <v>137</v>
      </c>
      <c r="U220" s="206"/>
      <c r="V220" s="206"/>
      <c r="W220" s="206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4">
        <v>34486508</v>
      </c>
      <c r="AH220" s="204">
        <v>1292</v>
      </c>
    </row>
    <row r="221" spans="1:34" s="198" customFormat="1" ht="36.75" customHeight="1" x14ac:dyDescent="0.2">
      <c r="A221" s="202" t="s">
        <v>2108</v>
      </c>
      <c r="B221" s="203" t="s">
        <v>3304</v>
      </c>
      <c r="C221" s="206"/>
      <c r="D221" s="206"/>
      <c r="E221" s="206"/>
      <c r="F221" s="206"/>
      <c r="G221" s="204">
        <v>10887620</v>
      </c>
      <c r="H221" s="205">
        <v>209</v>
      </c>
      <c r="I221" s="204">
        <v>446659</v>
      </c>
      <c r="J221" s="205">
        <v>11</v>
      </c>
      <c r="K221" s="204">
        <v>45002798</v>
      </c>
      <c r="L221" s="204">
        <v>1219</v>
      </c>
      <c r="M221" s="204">
        <v>130295</v>
      </c>
      <c r="N221" s="205">
        <v>12</v>
      </c>
      <c r="O221" s="204">
        <v>828011</v>
      </c>
      <c r="P221" s="205">
        <v>25</v>
      </c>
      <c r="Q221" s="204">
        <v>484902</v>
      </c>
      <c r="R221" s="205">
        <v>7</v>
      </c>
      <c r="S221" s="204">
        <v>5772891</v>
      </c>
      <c r="T221" s="205">
        <v>492</v>
      </c>
      <c r="U221" s="204">
        <v>113271</v>
      </c>
      <c r="V221" s="205">
        <v>18</v>
      </c>
      <c r="W221" s="204">
        <v>472822</v>
      </c>
      <c r="X221" s="205">
        <v>697</v>
      </c>
      <c r="Y221" s="204">
        <v>3236157</v>
      </c>
      <c r="Z221" s="204">
        <v>3454</v>
      </c>
      <c r="AA221" s="204">
        <v>583590</v>
      </c>
      <c r="AB221" s="205">
        <v>795</v>
      </c>
      <c r="AC221" s="204">
        <v>6017558</v>
      </c>
      <c r="AD221" s="204">
        <v>4391</v>
      </c>
      <c r="AE221" s="206"/>
      <c r="AF221" s="206"/>
      <c r="AG221" s="204">
        <v>73976574</v>
      </c>
      <c r="AH221" s="204">
        <v>11330</v>
      </c>
    </row>
    <row r="222" spans="1:34" s="198" customFormat="1" ht="24.95" customHeight="1" x14ac:dyDescent="0.2">
      <c r="A222" s="202" t="s">
        <v>352</v>
      </c>
      <c r="B222" s="203" t="s">
        <v>3305</v>
      </c>
      <c r="C222" s="204">
        <v>12084578</v>
      </c>
      <c r="D222" s="205">
        <v>238</v>
      </c>
      <c r="E222" s="206"/>
      <c r="F222" s="206"/>
      <c r="G222" s="206"/>
      <c r="H222" s="206"/>
      <c r="I222" s="206"/>
      <c r="J222" s="206"/>
      <c r="K222" s="206"/>
      <c r="L222" s="206"/>
      <c r="M222" s="204">
        <v>96061</v>
      </c>
      <c r="N222" s="205">
        <v>4</v>
      </c>
      <c r="O222" s="206"/>
      <c r="P222" s="206"/>
      <c r="Q222" s="206"/>
      <c r="R222" s="206"/>
      <c r="S222" s="206"/>
      <c r="T222" s="206"/>
      <c r="U222" s="204">
        <v>1431013</v>
      </c>
      <c r="V222" s="205">
        <v>238</v>
      </c>
      <c r="W222" s="20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4">
        <v>13611652</v>
      </c>
      <c r="AH222" s="205">
        <v>480</v>
      </c>
    </row>
    <row r="223" spans="1:34" s="198" customFormat="1" ht="36.75" customHeight="1" x14ac:dyDescent="0.2">
      <c r="A223" s="202" t="s">
        <v>531</v>
      </c>
      <c r="B223" s="203" t="s">
        <v>3306</v>
      </c>
      <c r="C223" s="206"/>
      <c r="D223" s="206"/>
      <c r="E223" s="206"/>
      <c r="F223" s="206"/>
      <c r="G223" s="206"/>
      <c r="H223" s="206"/>
      <c r="I223" s="206"/>
      <c r="J223" s="206"/>
      <c r="K223" s="206"/>
      <c r="L223" s="206"/>
      <c r="M223" s="206"/>
      <c r="N223" s="206"/>
      <c r="O223" s="206"/>
      <c r="P223" s="206"/>
      <c r="Q223" s="206"/>
      <c r="R223" s="206"/>
      <c r="S223" s="206"/>
      <c r="T223" s="206"/>
      <c r="U223" s="206"/>
      <c r="V223" s="206"/>
      <c r="W223" s="204">
        <v>595963</v>
      </c>
      <c r="X223" s="205">
        <v>818</v>
      </c>
      <c r="Y223" s="206"/>
      <c r="Z223" s="206"/>
      <c r="AA223" s="206"/>
      <c r="AB223" s="206"/>
      <c r="AC223" s="206"/>
      <c r="AD223" s="206"/>
      <c r="AE223" s="206"/>
      <c r="AF223" s="206"/>
      <c r="AG223" s="204">
        <v>595963</v>
      </c>
      <c r="AH223" s="205">
        <v>818</v>
      </c>
    </row>
    <row r="224" spans="1:34" s="198" customFormat="1" ht="36.75" customHeight="1" x14ac:dyDescent="0.2">
      <c r="A224" s="202" t="s">
        <v>524</v>
      </c>
      <c r="B224" s="203" t="s">
        <v>3307</v>
      </c>
      <c r="C224" s="206"/>
      <c r="D224" s="206"/>
      <c r="E224" s="206"/>
      <c r="F224" s="206"/>
      <c r="G224" s="206"/>
      <c r="H224" s="206"/>
      <c r="I224" s="206"/>
      <c r="J224" s="206"/>
      <c r="K224" s="206"/>
      <c r="L224" s="206"/>
      <c r="M224" s="206"/>
      <c r="N224" s="206"/>
      <c r="O224" s="206"/>
      <c r="P224" s="206"/>
      <c r="Q224" s="206"/>
      <c r="R224" s="206"/>
      <c r="S224" s="206"/>
      <c r="T224" s="206"/>
      <c r="U224" s="206"/>
      <c r="V224" s="206"/>
      <c r="W224" s="206"/>
      <c r="X224" s="206"/>
      <c r="Y224" s="206"/>
      <c r="Z224" s="206"/>
      <c r="AA224" s="206"/>
      <c r="AB224" s="206"/>
      <c r="AC224" s="206"/>
      <c r="AD224" s="206"/>
      <c r="AE224" s="204">
        <v>45594614</v>
      </c>
      <c r="AF224" s="204">
        <v>19040</v>
      </c>
      <c r="AG224" s="204">
        <v>45594614</v>
      </c>
      <c r="AH224" s="204">
        <v>19040</v>
      </c>
    </row>
    <row r="225" spans="1:34" s="198" customFormat="1" ht="24.95" customHeight="1" x14ac:dyDescent="0.2">
      <c r="A225" s="202" t="s">
        <v>883</v>
      </c>
      <c r="B225" s="203" t="s">
        <v>3308</v>
      </c>
      <c r="C225" s="206"/>
      <c r="D225" s="206"/>
      <c r="E225" s="206"/>
      <c r="F225" s="206"/>
      <c r="G225" s="204">
        <v>46142</v>
      </c>
      <c r="H225" s="205">
        <v>2</v>
      </c>
      <c r="I225" s="204">
        <v>10921</v>
      </c>
      <c r="J225" s="205">
        <v>2</v>
      </c>
      <c r="K225" s="204">
        <v>6208438</v>
      </c>
      <c r="L225" s="205">
        <v>239</v>
      </c>
      <c r="M225" s="206"/>
      <c r="N225" s="206"/>
      <c r="O225" s="204">
        <v>20439</v>
      </c>
      <c r="P225" s="205">
        <v>4</v>
      </c>
      <c r="Q225" s="206"/>
      <c r="R225" s="206"/>
      <c r="S225" s="204">
        <v>1272492</v>
      </c>
      <c r="T225" s="205">
        <v>114</v>
      </c>
      <c r="U225" s="206"/>
      <c r="V225" s="206"/>
      <c r="W225" s="204">
        <v>266228</v>
      </c>
      <c r="X225" s="205">
        <v>392</v>
      </c>
      <c r="Y225" s="204">
        <v>546202</v>
      </c>
      <c r="Z225" s="205">
        <v>560</v>
      </c>
      <c r="AA225" s="204">
        <v>102038</v>
      </c>
      <c r="AB225" s="205">
        <v>139</v>
      </c>
      <c r="AC225" s="204">
        <v>571023</v>
      </c>
      <c r="AD225" s="205">
        <v>356</v>
      </c>
      <c r="AE225" s="206"/>
      <c r="AF225" s="206"/>
      <c r="AG225" s="204">
        <v>9043923</v>
      </c>
      <c r="AH225" s="204">
        <v>1808</v>
      </c>
    </row>
    <row r="226" spans="1:34" s="198" customFormat="1" ht="24.95" customHeight="1" x14ac:dyDescent="0.2">
      <c r="A226" s="202" t="s">
        <v>568</v>
      </c>
      <c r="B226" s="203" t="s">
        <v>3309</v>
      </c>
      <c r="C226" s="206"/>
      <c r="D226" s="206"/>
      <c r="E226" s="206"/>
      <c r="F226" s="206"/>
      <c r="G226" s="204">
        <v>2447325</v>
      </c>
      <c r="H226" s="205">
        <v>69</v>
      </c>
      <c r="I226" s="206"/>
      <c r="J226" s="206"/>
      <c r="K226" s="204">
        <v>9861589</v>
      </c>
      <c r="L226" s="205">
        <v>337</v>
      </c>
      <c r="M226" s="206"/>
      <c r="N226" s="206"/>
      <c r="O226" s="206"/>
      <c r="P226" s="206"/>
      <c r="Q226" s="206"/>
      <c r="R226" s="206"/>
      <c r="S226" s="204">
        <v>1479230</v>
      </c>
      <c r="T226" s="205">
        <v>125</v>
      </c>
      <c r="U226" s="206"/>
      <c r="V226" s="206"/>
      <c r="W226" s="206"/>
      <c r="X226" s="206"/>
      <c r="Y226" s="204">
        <v>551763</v>
      </c>
      <c r="Z226" s="205">
        <v>624</v>
      </c>
      <c r="AA226" s="204">
        <v>82476</v>
      </c>
      <c r="AB226" s="205">
        <v>112</v>
      </c>
      <c r="AC226" s="206"/>
      <c r="AD226" s="206"/>
      <c r="AE226" s="206"/>
      <c r="AF226" s="206"/>
      <c r="AG226" s="204">
        <v>14422383</v>
      </c>
      <c r="AH226" s="204">
        <v>1267</v>
      </c>
    </row>
    <row r="227" spans="1:34" s="198" customFormat="1" ht="24.95" customHeight="1" x14ac:dyDescent="0.2">
      <c r="A227" s="202" t="s">
        <v>1035</v>
      </c>
      <c r="B227" s="203" t="s">
        <v>3310</v>
      </c>
      <c r="C227" s="206"/>
      <c r="D227" s="206"/>
      <c r="E227" s="204">
        <v>4379388</v>
      </c>
      <c r="F227" s="205">
        <v>135</v>
      </c>
      <c r="G227" s="204">
        <v>487968</v>
      </c>
      <c r="H227" s="205">
        <v>19</v>
      </c>
      <c r="I227" s="206"/>
      <c r="J227" s="206"/>
      <c r="K227" s="204">
        <v>5052222</v>
      </c>
      <c r="L227" s="205">
        <v>220</v>
      </c>
      <c r="M227" s="206"/>
      <c r="N227" s="206"/>
      <c r="O227" s="206"/>
      <c r="P227" s="206"/>
      <c r="Q227" s="206"/>
      <c r="R227" s="206"/>
      <c r="S227" s="204">
        <v>1559042</v>
      </c>
      <c r="T227" s="205">
        <v>144</v>
      </c>
      <c r="U227" s="206"/>
      <c r="V227" s="206"/>
      <c r="W227" s="206"/>
      <c r="X227" s="206"/>
      <c r="Y227" s="204">
        <v>931213</v>
      </c>
      <c r="Z227" s="205">
        <v>972</v>
      </c>
      <c r="AA227" s="204">
        <v>147075</v>
      </c>
      <c r="AB227" s="205">
        <v>200</v>
      </c>
      <c r="AC227" s="206"/>
      <c r="AD227" s="206"/>
      <c r="AE227" s="206"/>
      <c r="AF227" s="206"/>
      <c r="AG227" s="204">
        <v>12556908</v>
      </c>
      <c r="AH227" s="204">
        <v>1690</v>
      </c>
    </row>
    <row r="228" spans="1:34" s="198" customFormat="1" ht="24.95" customHeight="1" x14ac:dyDescent="0.2">
      <c r="A228" s="202" t="s">
        <v>546</v>
      </c>
      <c r="B228" s="203" t="s">
        <v>3311</v>
      </c>
      <c r="C228" s="206"/>
      <c r="D228" s="206"/>
      <c r="E228" s="206"/>
      <c r="F228" s="206"/>
      <c r="G228" s="204">
        <v>1007118</v>
      </c>
      <c r="H228" s="205">
        <v>20</v>
      </c>
      <c r="I228" s="204">
        <v>1873883</v>
      </c>
      <c r="J228" s="205">
        <v>26</v>
      </c>
      <c r="K228" s="204">
        <v>13873723</v>
      </c>
      <c r="L228" s="205">
        <v>402</v>
      </c>
      <c r="M228" s="206"/>
      <c r="N228" s="206"/>
      <c r="O228" s="204">
        <v>16688</v>
      </c>
      <c r="P228" s="205">
        <v>1</v>
      </c>
      <c r="Q228" s="206"/>
      <c r="R228" s="206"/>
      <c r="S228" s="204">
        <v>1779269</v>
      </c>
      <c r="T228" s="205">
        <v>163</v>
      </c>
      <c r="U228" s="206"/>
      <c r="V228" s="206"/>
      <c r="W228" s="206"/>
      <c r="X228" s="206"/>
      <c r="Y228" s="204">
        <v>1272748</v>
      </c>
      <c r="Z228" s="204">
        <v>1390</v>
      </c>
      <c r="AA228" s="204">
        <v>192228</v>
      </c>
      <c r="AB228" s="205">
        <v>261</v>
      </c>
      <c r="AC228" s="206"/>
      <c r="AD228" s="206"/>
      <c r="AE228" s="206"/>
      <c r="AF228" s="206"/>
      <c r="AG228" s="204">
        <v>20015657</v>
      </c>
      <c r="AH228" s="204">
        <v>2263</v>
      </c>
    </row>
    <row r="229" spans="1:34" s="198" customFormat="1" ht="24.95" customHeight="1" x14ac:dyDescent="0.2">
      <c r="A229" s="202" t="s">
        <v>525</v>
      </c>
      <c r="B229" s="203" t="s">
        <v>3312</v>
      </c>
      <c r="C229" s="206"/>
      <c r="D229" s="206"/>
      <c r="E229" s="206"/>
      <c r="F229" s="206"/>
      <c r="G229" s="204">
        <v>1691618</v>
      </c>
      <c r="H229" s="205">
        <v>70</v>
      </c>
      <c r="I229" s="206"/>
      <c r="J229" s="206"/>
      <c r="K229" s="204">
        <v>3910104</v>
      </c>
      <c r="L229" s="205">
        <v>217</v>
      </c>
      <c r="M229" s="206"/>
      <c r="N229" s="206"/>
      <c r="O229" s="206"/>
      <c r="P229" s="206"/>
      <c r="Q229" s="206"/>
      <c r="R229" s="206"/>
      <c r="S229" s="204">
        <v>2916656</v>
      </c>
      <c r="T229" s="205">
        <v>205</v>
      </c>
      <c r="U229" s="204">
        <v>84916</v>
      </c>
      <c r="V229" s="205">
        <v>98</v>
      </c>
      <c r="W229" s="206"/>
      <c r="X229" s="206"/>
      <c r="Y229" s="206"/>
      <c r="Z229" s="206"/>
      <c r="AA229" s="206"/>
      <c r="AB229" s="206"/>
      <c r="AC229" s="204">
        <v>4192244</v>
      </c>
      <c r="AD229" s="204">
        <v>2790</v>
      </c>
      <c r="AE229" s="206"/>
      <c r="AF229" s="206"/>
      <c r="AG229" s="204">
        <v>12795538</v>
      </c>
      <c r="AH229" s="204">
        <v>3380</v>
      </c>
    </row>
    <row r="230" spans="1:34" s="198" customFormat="1" ht="36.75" customHeight="1" x14ac:dyDescent="0.2">
      <c r="A230" s="202" t="s">
        <v>1315</v>
      </c>
      <c r="B230" s="203" t="s">
        <v>3313</v>
      </c>
      <c r="C230" s="206"/>
      <c r="D230" s="206"/>
      <c r="E230" s="206"/>
      <c r="F230" s="206"/>
      <c r="G230" s="206"/>
      <c r="H230" s="206"/>
      <c r="I230" s="206"/>
      <c r="J230" s="206"/>
      <c r="K230" s="206"/>
      <c r="L230" s="206"/>
      <c r="M230" s="206"/>
      <c r="N230" s="206"/>
      <c r="O230" s="206"/>
      <c r="P230" s="206"/>
      <c r="Q230" s="206"/>
      <c r="R230" s="206"/>
      <c r="S230" s="206"/>
      <c r="T230" s="206"/>
      <c r="U230" s="206"/>
      <c r="V230" s="206"/>
      <c r="W230" s="206"/>
      <c r="X230" s="206"/>
      <c r="Y230" s="206"/>
      <c r="Z230" s="206"/>
      <c r="AA230" s="206"/>
      <c r="AB230" s="206"/>
      <c r="AC230" s="206"/>
      <c r="AD230" s="206"/>
      <c r="AE230" s="204">
        <v>9188961</v>
      </c>
      <c r="AF230" s="204">
        <v>3680</v>
      </c>
      <c r="AG230" s="204">
        <v>9188961</v>
      </c>
      <c r="AH230" s="204">
        <v>3680</v>
      </c>
    </row>
    <row r="231" spans="1:34" s="198" customFormat="1" ht="36.75" customHeight="1" x14ac:dyDescent="0.2">
      <c r="A231" s="202" t="s">
        <v>573</v>
      </c>
      <c r="B231" s="203" t="s">
        <v>3314</v>
      </c>
      <c r="C231" s="206"/>
      <c r="D231" s="206"/>
      <c r="E231" s="204">
        <v>2018850</v>
      </c>
      <c r="F231" s="205">
        <v>75</v>
      </c>
      <c r="G231" s="204">
        <v>3989960</v>
      </c>
      <c r="H231" s="205">
        <v>57</v>
      </c>
      <c r="I231" s="204">
        <v>691842</v>
      </c>
      <c r="J231" s="205">
        <v>14</v>
      </c>
      <c r="K231" s="204">
        <v>73371931</v>
      </c>
      <c r="L231" s="204">
        <v>2618</v>
      </c>
      <c r="M231" s="206"/>
      <c r="N231" s="206"/>
      <c r="O231" s="206"/>
      <c r="P231" s="206"/>
      <c r="Q231" s="206"/>
      <c r="R231" s="206"/>
      <c r="S231" s="204">
        <v>13606066</v>
      </c>
      <c r="T231" s="204">
        <v>1278</v>
      </c>
      <c r="U231" s="204">
        <v>9237909</v>
      </c>
      <c r="V231" s="205">
        <v>111</v>
      </c>
      <c r="W231" s="204">
        <v>1986680</v>
      </c>
      <c r="X231" s="204">
        <v>2929</v>
      </c>
      <c r="Y231" s="204">
        <v>8191198</v>
      </c>
      <c r="Z231" s="204">
        <v>8710</v>
      </c>
      <c r="AA231" s="204">
        <v>1830824</v>
      </c>
      <c r="AB231" s="204">
        <v>2485</v>
      </c>
      <c r="AC231" s="206"/>
      <c r="AD231" s="206"/>
      <c r="AE231" s="204">
        <v>19665310</v>
      </c>
      <c r="AF231" s="204">
        <v>7977</v>
      </c>
      <c r="AG231" s="204">
        <v>134590570</v>
      </c>
      <c r="AH231" s="204">
        <v>26254</v>
      </c>
    </row>
    <row r="232" spans="1:34" s="198" customFormat="1" ht="36.75" customHeight="1" x14ac:dyDescent="0.2">
      <c r="A232" s="202" t="s">
        <v>1199</v>
      </c>
      <c r="B232" s="203" t="s">
        <v>3315</v>
      </c>
      <c r="C232" s="206"/>
      <c r="D232" s="206"/>
      <c r="E232" s="206"/>
      <c r="F232" s="206"/>
      <c r="G232" s="206"/>
      <c r="H232" s="206"/>
      <c r="I232" s="206"/>
      <c r="J232" s="206"/>
      <c r="K232" s="204">
        <v>5605633</v>
      </c>
      <c r="L232" s="205">
        <v>241</v>
      </c>
      <c r="M232" s="206"/>
      <c r="N232" s="206"/>
      <c r="O232" s="206"/>
      <c r="P232" s="206"/>
      <c r="Q232" s="206"/>
      <c r="R232" s="206"/>
      <c r="S232" s="204">
        <v>4757796</v>
      </c>
      <c r="T232" s="205">
        <v>399</v>
      </c>
      <c r="U232" s="206"/>
      <c r="V232" s="206"/>
      <c r="W232" s="206"/>
      <c r="X232" s="206"/>
      <c r="Y232" s="206"/>
      <c r="Z232" s="206"/>
      <c r="AA232" s="206"/>
      <c r="AB232" s="206"/>
      <c r="AC232" s="204">
        <v>10580278</v>
      </c>
      <c r="AD232" s="204">
        <v>6642</v>
      </c>
      <c r="AE232" s="206"/>
      <c r="AF232" s="206"/>
      <c r="AG232" s="204">
        <v>20943707</v>
      </c>
      <c r="AH232" s="204">
        <v>7282</v>
      </c>
    </row>
    <row r="233" spans="1:34" s="198" customFormat="1" ht="24.95" customHeight="1" x14ac:dyDescent="0.2">
      <c r="A233" s="202" t="s">
        <v>549</v>
      </c>
      <c r="B233" s="203" t="s">
        <v>3316</v>
      </c>
      <c r="C233" s="206"/>
      <c r="D233" s="206"/>
      <c r="E233" s="206"/>
      <c r="F233" s="206"/>
      <c r="G233" s="206"/>
      <c r="H233" s="206"/>
      <c r="I233" s="206"/>
      <c r="J233" s="206"/>
      <c r="K233" s="204">
        <v>1347892</v>
      </c>
      <c r="L233" s="205">
        <v>62</v>
      </c>
      <c r="M233" s="206"/>
      <c r="N233" s="206"/>
      <c r="O233" s="206"/>
      <c r="P233" s="206"/>
      <c r="Q233" s="206"/>
      <c r="R233" s="206"/>
      <c r="S233" s="204">
        <v>388568</v>
      </c>
      <c r="T233" s="205">
        <v>35</v>
      </c>
      <c r="U233" s="206"/>
      <c r="V233" s="206"/>
      <c r="W233" s="206"/>
      <c r="X233" s="206"/>
      <c r="Y233" s="204">
        <v>295263</v>
      </c>
      <c r="Z233" s="205">
        <v>272</v>
      </c>
      <c r="AA233" s="204">
        <v>24231</v>
      </c>
      <c r="AB233" s="205">
        <v>39</v>
      </c>
      <c r="AC233" s="204">
        <v>50893</v>
      </c>
      <c r="AD233" s="205">
        <v>32</v>
      </c>
      <c r="AE233" s="204">
        <v>270327</v>
      </c>
      <c r="AF233" s="205">
        <v>106</v>
      </c>
      <c r="AG233" s="204">
        <v>2377174</v>
      </c>
      <c r="AH233" s="205">
        <v>546</v>
      </c>
    </row>
    <row r="234" spans="1:34" s="198" customFormat="1" ht="24.95" customHeight="1" x14ac:dyDescent="0.2">
      <c r="A234" s="202" t="s">
        <v>523</v>
      </c>
      <c r="B234" s="203" t="s">
        <v>3317</v>
      </c>
      <c r="C234" s="206"/>
      <c r="D234" s="206"/>
      <c r="E234" s="204">
        <v>664187</v>
      </c>
      <c r="F234" s="205">
        <v>24</v>
      </c>
      <c r="G234" s="204">
        <v>1827726</v>
      </c>
      <c r="H234" s="205">
        <v>76</v>
      </c>
      <c r="I234" s="204">
        <v>374832</v>
      </c>
      <c r="J234" s="205">
        <v>18</v>
      </c>
      <c r="K234" s="204">
        <v>779563</v>
      </c>
      <c r="L234" s="205">
        <v>36</v>
      </c>
      <c r="M234" s="206"/>
      <c r="N234" s="206"/>
      <c r="O234" s="204">
        <v>401998</v>
      </c>
      <c r="P234" s="205">
        <v>19</v>
      </c>
      <c r="Q234" s="204">
        <v>21716</v>
      </c>
      <c r="R234" s="205">
        <v>1</v>
      </c>
      <c r="S234" s="204">
        <v>120193</v>
      </c>
      <c r="T234" s="205">
        <v>11</v>
      </c>
      <c r="U234" s="204">
        <v>1252853</v>
      </c>
      <c r="V234" s="205">
        <v>51</v>
      </c>
      <c r="W234" s="206"/>
      <c r="X234" s="206"/>
      <c r="Y234" s="204">
        <v>23320</v>
      </c>
      <c r="Z234" s="205">
        <v>24</v>
      </c>
      <c r="AA234" s="206"/>
      <c r="AB234" s="206"/>
      <c r="AC234" s="204">
        <v>55020</v>
      </c>
      <c r="AD234" s="205">
        <v>36</v>
      </c>
      <c r="AE234" s="204">
        <v>150443</v>
      </c>
      <c r="AF234" s="205">
        <v>62</v>
      </c>
      <c r="AG234" s="204">
        <v>5671851</v>
      </c>
      <c r="AH234" s="205">
        <v>358</v>
      </c>
    </row>
    <row r="235" spans="1:34" s="198" customFormat="1" ht="24.95" customHeight="1" x14ac:dyDescent="0.2">
      <c r="A235" s="202" t="s">
        <v>580</v>
      </c>
      <c r="B235" s="203" t="s">
        <v>3318</v>
      </c>
      <c r="C235" s="206"/>
      <c r="D235" s="206"/>
      <c r="E235" s="206"/>
      <c r="F235" s="206"/>
      <c r="G235" s="204">
        <v>641166</v>
      </c>
      <c r="H235" s="205">
        <v>14</v>
      </c>
      <c r="I235" s="206"/>
      <c r="J235" s="206"/>
      <c r="K235" s="204">
        <v>475951</v>
      </c>
      <c r="L235" s="205">
        <v>14</v>
      </c>
      <c r="M235" s="206"/>
      <c r="N235" s="206"/>
      <c r="O235" s="206"/>
      <c r="P235" s="206"/>
      <c r="Q235" s="206"/>
      <c r="R235" s="206"/>
      <c r="S235" s="204">
        <v>21256</v>
      </c>
      <c r="T235" s="205">
        <v>3</v>
      </c>
      <c r="U235" s="206"/>
      <c r="V235" s="206"/>
      <c r="W235" s="206"/>
      <c r="X235" s="206"/>
      <c r="Y235" s="204">
        <v>8776</v>
      </c>
      <c r="Z235" s="205">
        <v>14</v>
      </c>
      <c r="AA235" s="204">
        <v>5132</v>
      </c>
      <c r="AB235" s="205">
        <v>7</v>
      </c>
      <c r="AC235" s="204">
        <v>68457</v>
      </c>
      <c r="AD235" s="205">
        <v>46</v>
      </c>
      <c r="AE235" s="204">
        <v>113516</v>
      </c>
      <c r="AF235" s="205">
        <v>45</v>
      </c>
      <c r="AG235" s="204">
        <v>1334254</v>
      </c>
      <c r="AH235" s="205">
        <v>143</v>
      </c>
    </row>
    <row r="236" spans="1:34" s="198" customFormat="1" ht="24.95" customHeight="1" x14ac:dyDescent="0.2">
      <c r="A236" s="202" t="s">
        <v>664</v>
      </c>
      <c r="B236" s="203" t="s">
        <v>3319</v>
      </c>
      <c r="C236" s="204">
        <v>84505</v>
      </c>
      <c r="D236" s="205">
        <v>2</v>
      </c>
      <c r="E236" s="204">
        <v>516629</v>
      </c>
      <c r="F236" s="205">
        <v>16</v>
      </c>
      <c r="G236" s="204">
        <v>1506004</v>
      </c>
      <c r="H236" s="205">
        <v>42</v>
      </c>
      <c r="I236" s="204">
        <v>1916649</v>
      </c>
      <c r="J236" s="205">
        <v>31</v>
      </c>
      <c r="K236" s="204">
        <v>2594646</v>
      </c>
      <c r="L236" s="205">
        <v>97</v>
      </c>
      <c r="M236" s="204">
        <v>43570</v>
      </c>
      <c r="N236" s="205">
        <v>2</v>
      </c>
      <c r="O236" s="204">
        <v>489756</v>
      </c>
      <c r="P236" s="205">
        <v>6</v>
      </c>
      <c r="Q236" s="206"/>
      <c r="R236" s="206"/>
      <c r="S236" s="204">
        <v>538200</v>
      </c>
      <c r="T236" s="205">
        <v>48</v>
      </c>
      <c r="U236" s="204">
        <v>1420769</v>
      </c>
      <c r="V236" s="205">
        <v>74</v>
      </c>
      <c r="W236" s="204">
        <v>93591</v>
      </c>
      <c r="X236" s="205">
        <v>122</v>
      </c>
      <c r="Y236" s="204">
        <v>215341</v>
      </c>
      <c r="Z236" s="205">
        <v>235</v>
      </c>
      <c r="AA236" s="204">
        <v>41482</v>
      </c>
      <c r="AB236" s="205">
        <v>56</v>
      </c>
      <c r="AC236" s="204">
        <v>389830</v>
      </c>
      <c r="AD236" s="205">
        <v>245</v>
      </c>
      <c r="AE236" s="204">
        <v>881944</v>
      </c>
      <c r="AF236" s="205">
        <v>369</v>
      </c>
      <c r="AG236" s="204">
        <v>10732916</v>
      </c>
      <c r="AH236" s="204">
        <v>1345</v>
      </c>
    </row>
    <row r="237" spans="1:34" s="198" customFormat="1" ht="24.95" customHeight="1" x14ac:dyDescent="0.2">
      <c r="A237" s="202" t="s">
        <v>563</v>
      </c>
      <c r="B237" s="203" t="s">
        <v>3320</v>
      </c>
      <c r="C237" s="206"/>
      <c r="D237" s="206"/>
      <c r="E237" s="204">
        <v>76217</v>
      </c>
      <c r="F237" s="205">
        <v>3</v>
      </c>
      <c r="G237" s="204">
        <v>4208467</v>
      </c>
      <c r="H237" s="205">
        <v>65</v>
      </c>
      <c r="I237" s="206"/>
      <c r="J237" s="206"/>
      <c r="K237" s="204">
        <v>1756286</v>
      </c>
      <c r="L237" s="205">
        <v>71</v>
      </c>
      <c r="M237" s="206"/>
      <c r="N237" s="206"/>
      <c r="O237" s="206"/>
      <c r="P237" s="206"/>
      <c r="Q237" s="206"/>
      <c r="R237" s="206"/>
      <c r="S237" s="204">
        <v>33366</v>
      </c>
      <c r="T237" s="205">
        <v>4</v>
      </c>
      <c r="U237" s="206"/>
      <c r="V237" s="206"/>
      <c r="W237" s="206"/>
      <c r="X237" s="206"/>
      <c r="Y237" s="204">
        <v>6067</v>
      </c>
      <c r="Z237" s="205">
        <v>7</v>
      </c>
      <c r="AA237" s="205">
        <v>905</v>
      </c>
      <c r="AB237" s="205">
        <v>1</v>
      </c>
      <c r="AC237" s="204">
        <v>96331</v>
      </c>
      <c r="AD237" s="205">
        <v>56</v>
      </c>
      <c r="AE237" s="204">
        <v>350558</v>
      </c>
      <c r="AF237" s="205">
        <v>135</v>
      </c>
      <c r="AG237" s="204">
        <v>6528197</v>
      </c>
      <c r="AH237" s="205">
        <v>342</v>
      </c>
    </row>
    <row r="238" spans="1:34" s="198" customFormat="1" ht="24.95" customHeight="1" x14ac:dyDescent="0.2">
      <c r="A238" s="202" t="s">
        <v>556</v>
      </c>
      <c r="B238" s="203" t="s">
        <v>3321</v>
      </c>
      <c r="C238" s="206"/>
      <c r="D238" s="206"/>
      <c r="E238" s="206"/>
      <c r="F238" s="206"/>
      <c r="G238" s="206"/>
      <c r="H238" s="206"/>
      <c r="I238" s="206"/>
      <c r="J238" s="206"/>
      <c r="K238" s="204">
        <v>192789</v>
      </c>
      <c r="L238" s="205">
        <v>8</v>
      </c>
      <c r="M238" s="206"/>
      <c r="N238" s="206"/>
      <c r="O238" s="206"/>
      <c r="P238" s="206"/>
      <c r="Q238" s="206"/>
      <c r="R238" s="206"/>
      <c r="S238" s="204">
        <v>21336</v>
      </c>
      <c r="T238" s="205">
        <v>2</v>
      </c>
      <c r="U238" s="206"/>
      <c r="V238" s="206"/>
      <c r="W238" s="206"/>
      <c r="X238" s="206"/>
      <c r="Y238" s="204">
        <v>4496</v>
      </c>
      <c r="Z238" s="205">
        <v>5</v>
      </c>
      <c r="AA238" s="204">
        <v>2004</v>
      </c>
      <c r="AB238" s="205">
        <v>2</v>
      </c>
      <c r="AC238" s="204">
        <v>22504</v>
      </c>
      <c r="AD238" s="205">
        <v>14</v>
      </c>
      <c r="AE238" s="204">
        <v>117140</v>
      </c>
      <c r="AF238" s="205">
        <v>48</v>
      </c>
      <c r="AG238" s="204">
        <v>360269</v>
      </c>
      <c r="AH238" s="205">
        <v>79</v>
      </c>
    </row>
    <row r="239" spans="1:34" s="198" customFormat="1" ht="24.95" customHeight="1" x14ac:dyDescent="0.2">
      <c r="A239" s="202" t="s">
        <v>530</v>
      </c>
      <c r="B239" s="203" t="s">
        <v>3322</v>
      </c>
      <c r="C239" s="206"/>
      <c r="D239" s="206"/>
      <c r="E239" s="204">
        <v>201192</v>
      </c>
      <c r="F239" s="205">
        <v>8</v>
      </c>
      <c r="G239" s="206"/>
      <c r="H239" s="206"/>
      <c r="I239" s="204">
        <v>147094</v>
      </c>
      <c r="J239" s="205">
        <v>5</v>
      </c>
      <c r="K239" s="204">
        <v>14729665</v>
      </c>
      <c r="L239" s="205">
        <v>693</v>
      </c>
      <c r="M239" s="206"/>
      <c r="N239" s="206"/>
      <c r="O239" s="204">
        <v>5110</v>
      </c>
      <c r="P239" s="205">
        <v>1</v>
      </c>
      <c r="Q239" s="206"/>
      <c r="R239" s="206"/>
      <c r="S239" s="204">
        <v>2850544</v>
      </c>
      <c r="T239" s="205">
        <v>247</v>
      </c>
      <c r="U239" s="206"/>
      <c r="V239" s="206"/>
      <c r="W239" s="206"/>
      <c r="X239" s="206"/>
      <c r="Y239" s="204">
        <v>1250147</v>
      </c>
      <c r="Z239" s="204">
        <v>1245</v>
      </c>
      <c r="AA239" s="204">
        <v>189419</v>
      </c>
      <c r="AB239" s="205">
        <v>258</v>
      </c>
      <c r="AC239" s="204">
        <v>3270777</v>
      </c>
      <c r="AD239" s="204">
        <v>1931</v>
      </c>
      <c r="AE239" s="204">
        <v>5714037</v>
      </c>
      <c r="AF239" s="204">
        <v>2387</v>
      </c>
      <c r="AG239" s="204">
        <v>28357985</v>
      </c>
      <c r="AH239" s="204">
        <v>6775</v>
      </c>
    </row>
    <row r="240" spans="1:34" s="198" customFormat="1" ht="24.95" customHeight="1" x14ac:dyDescent="0.2">
      <c r="A240" s="202" t="s">
        <v>278</v>
      </c>
      <c r="B240" s="203" t="s">
        <v>3323</v>
      </c>
      <c r="C240" s="206"/>
      <c r="D240" s="206"/>
      <c r="E240" s="206"/>
      <c r="F240" s="206"/>
      <c r="G240" s="206"/>
      <c r="H240" s="206"/>
      <c r="I240" s="204">
        <v>39040</v>
      </c>
      <c r="J240" s="205">
        <v>3</v>
      </c>
      <c r="K240" s="204">
        <v>7667324</v>
      </c>
      <c r="L240" s="205">
        <v>350</v>
      </c>
      <c r="M240" s="206"/>
      <c r="N240" s="206"/>
      <c r="O240" s="204">
        <v>5110</v>
      </c>
      <c r="P240" s="205">
        <v>1</v>
      </c>
      <c r="Q240" s="206"/>
      <c r="R240" s="206"/>
      <c r="S240" s="204">
        <v>1302361</v>
      </c>
      <c r="T240" s="205">
        <v>133</v>
      </c>
      <c r="U240" s="206"/>
      <c r="V240" s="206"/>
      <c r="W240" s="206"/>
      <c r="X240" s="206"/>
      <c r="Y240" s="204">
        <v>896864</v>
      </c>
      <c r="Z240" s="204">
        <v>1027</v>
      </c>
      <c r="AA240" s="204">
        <v>133834</v>
      </c>
      <c r="AB240" s="205">
        <v>182</v>
      </c>
      <c r="AC240" s="204">
        <v>940879</v>
      </c>
      <c r="AD240" s="205">
        <v>676</v>
      </c>
      <c r="AE240" s="204">
        <v>3132508</v>
      </c>
      <c r="AF240" s="204">
        <v>1255</v>
      </c>
      <c r="AG240" s="204">
        <v>14117920</v>
      </c>
      <c r="AH240" s="204">
        <v>3627</v>
      </c>
    </row>
    <row r="241" spans="1:34" s="198" customFormat="1" ht="24.95" customHeight="1" x14ac:dyDescent="0.2">
      <c r="A241" s="202" t="s">
        <v>861</v>
      </c>
      <c r="B241" s="203" t="s">
        <v>3324</v>
      </c>
      <c r="C241" s="206"/>
      <c r="D241" s="206"/>
      <c r="E241" s="204">
        <v>25149</v>
      </c>
      <c r="F241" s="205">
        <v>1</v>
      </c>
      <c r="G241" s="206"/>
      <c r="H241" s="206"/>
      <c r="I241" s="206"/>
      <c r="J241" s="206"/>
      <c r="K241" s="204">
        <v>174285</v>
      </c>
      <c r="L241" s="205">
        <v>8</v>
      </c>
      <c r="M241" s="206"/>
      <c r="N241" s="206"/>
      <c r="O241" s="206"/>
      <c r="P241" s="206"/>
      <c r="Q241" s="206"/>
      <c r="R241" s="206"/>
      <c r="S241" s="204">
        <v>42865</v>
      </c>
      <c r="T241" s="205">
        <v>4</v>
      </c>
      <c r="U241" s="206"/>
      <c r="V241" s="206"/>
      <c r="W241" s="206"/>
      <c r="X241" s="206"/>
      <c r="Y241" s="205">
        <v>983</v>
      </c>
      <c r="Z241" s="205">
        <v>2</v>
      </c>
      <c r="AA241" s="206"/>
      <c r="AB241" s="206"/>
      <c r="AC241" s="204">
        <v>13431</v>
      </c>
      <c r="AD241" s="205">
        <v>8</v>
      </c>
      <c r="AE241" s="204">
        <v>47477</v>
      </c>
      <c r="AF241" s="205">
        <v>20</v>
      </c>
      <c r="AG241" s="204">
        <v>304190</v>
      </c>
      <c r="AH241" s="205">
        <v>43</v>
      </c>
    </row>
    <row r="242" spans="1:34" s="198" customFormat="1" ht="24.95" customHeight="1" x14ac:dyDescent="0.2">
      <c r="A242" s="202" t="s">
        <v>1652</v>
      </c>
      <c r="B242" s="203" t="s">
        <v>3325</v>
      </c>
      <c r="C242" s="206"/>
      <c r="D242" s="206"/>
      <c r="E242" s="204">
        <v>50298</v>
      </c>
      <c r="F242" s="205">
        <v>2</v>
      </c>
      <c r="G242" s="206"/>
      <c r="H242" s="206"/>
      <c r="I242" s="206"/>
      <c r="J242" s="206"/>
      <c r="K242" s="204">
        <v>510775</v>
      </c>
      <c r="L242" s="205">
        <v>24</v>
      </c>
      <c r="M242" s="206"/>
      <c r="N242" s="206"/>
      <c r="O242" s="206"/>
      <c r="P242" s="206"/>
      <c r="Q242" s="206"/>
      <c r="R242" s="206"/>
      <c r="S242" s="204">
        <v>65401</v>
      </c>
      <c r="T242" s="205">
        <v>6</v>
      </c>
      <c r="U242" s="206"/>
      <c r="V242" s="206"/>
      <c r="W242" s="206"/>
      <c r="X242" s="206"/>
      <c r="Y242" s="204">
        <v>21154</v>
      </c>
      <c r="Z242" s="205">
        <v>16</v>
      </c>
      <c r="AA242" s="204">
        <v>3572</v>
      </c>
      <c r="AB242" s="205">
        <v>5</v>
      </c>
      <c r="AC242" s="204">
        <v>107191</v>
      </c>
      <c r="AD242" s="205">
        <v>67</v>
      </c>
      <c r="AE242" s="204">
        <v>105647</v>
      </c>
      <c r="AF242" s="205">
        <v>43</v>
      </c>
      <c r="AG242" s="204">
        <v>864038</v>
      </c>
      <c r="AH242" s="205">
        <v>163</v>
      </c>
    </row>
    <row r="243" spans="1:34" s="198" customFormat="1" ht="24.95" customHeight="1" x14ac:dyDescent="0.2">
      <c r="A243" s="202" t="s">
        <v>353</v>
      </c>
      <c r="B243" s="203" t="s">
        <v>3326</v>
      </c>
      <c r="C243" s="206"/>
      <c r="D243" s="206"/>
      <c r="E243" s="204">
        <v>201962</v>
      </c>
      <c r="F243" s="205">
        <v>8</v>
      </c>
      <c r="G243" s="206"/>
      <c r="H243" s="206"/>
      <c r="I243" s="204">
        <v>5351</v>
      </c>
      <c r="J243" s="205">
        <v>1</v>
      </c>
      <c r="K243" s="204">
        <v>5198934</v>
      </c>
      <c r="L243" s="205">
        <v>222</v>
      </c>
      <c r="M243" s="206"/>
      <c r="N243" s="206"/>
      <c r="O243" s="206"/>
      <c r="P243" s="206"/>
      <c r="Q243" s="206"/>
      <c r="R243" s="206"/>
      <c r="S243" s="204">
        <v>1237786</v>
      </c>
      <c r="T243" s="205">
        <v>111</v>
      </c>
      <c r="U243" s="206"/>
      <c r="V243" s="206"/>
      <c r="W243" s="206"/>
      <c r="X243" s="206"/>
      <c r="Y243" s="204">
        <v>857829</v>
      </c>
      <c r="Z243" s="205">
        <v>888</v>
      </c>
      <c r="AA243" s="204">
        <v>75458</v>
      </c>
      <c r="AB243" s="205">
        <v>102</v>
      </c>
      <c r="AC243" s="204">
        <v>238970</v>
      </c>
      <c r="AD243" s="205">
        <v>151</v>
      </c>
      <c r="AE243" s="204">
        <v>1233333</v>
      </c>
      <c r="AF243" s="205">
        <v>498</v>
      </c>
      <c r="AG243" s="204">
        <v>9049623</v>
      </c>
      <c r="AH243" s="204">
        <v>1981</v>
      </c>
    </row>
    <row r="244" spans="1:34" s="198" customFormat="1" ht="24.95" customHeight="1" x14ac:dyDescent="0.2">
      <c r="A244" s="202" t="s">
        <v>1029</v>
      </c>
      <c r="B244" s="203" t="s">
        <v>3327</v>
      </c>
      <c r="C244" s="206"/>
      <c r="D244" s="206"/>
      <c r="E244" s="206"/>
      <c r="F244" s="206"/>
      <c r="G244" s="206"/>
      <c r="H244" s="206"/>
      <c r="I244" s="206"/>
      <c r="J244" s="206"/>
      <c r="K244" s="204">
        <v>58428</v>
      </c>
      <c r="L244" s="205">
        <v>3</v>
      </c>
      <c r="M244" s="206"/>
      <c r="N244" s="206"/>
      <c r="O244" s="206"/>
      <c r="P244" s="206"/>
      <c r="Q244" s="206"/>
      <c r="R244" s="206"/>
      <c r="S244" s="204">
        <v>20439</v>
      </c>
      <c r="T244" s="205">
        <v>2</v>
      </c>
      <c r="U244" s="206"/>
      <c r="V244" s="206"/>
      <c r="W244" s="206"/>
      <c r="X244" s="206"/>
      <c r="Y244" s="204">
        <v>5981</v>
      </c>
      <c r="Z244" s="205">
        <v>12</v>
      </c>
      <c r="AA244" s="206"/>
      <c r="AB244" s="206"/>
      <c r="AC244" s="204">
        <v>3832</v>
      </c>
      <c r="AD244" s="205">
        <v>2</v>
      </c>
      <c r="AE244" s="204">
        <v>20080</v>
      </c>
      <c r="AF244" s="205">
        <v>8</v>
      </c>
      <c r="AG244" s="204">
        <v>108760</v>
      </c>
      <c r="AH244" s="205">
        <v>27</v>
      </c>
    </row>
    <row r="245" spans="1:34" s="198" customFormat="1" ht="24.95" customHeight="1" x14ac:dyDescent="0.2">
      <c r="A245" s="202" t="s">
        <v>1098</v>
      </c>
      <c r="B245" s="203" t="s">
        <v>3328</v>
      </c>
      <c r="C245" s="206"/>
      <c r="D245" s="206"/>
      <c r="E245" s="206"/>
      <c r="F245" s="206"/>
      <c r="G245" s="206"/>
      <c r="H245" s="206"/>
      <c r="I245" s="206"/>
      <c r="J245" s="206"/>
      <c r="K245" s="204">
        <v>127063</v>
      </c>
      <c r="L245" s="205">
        <v>7</v>
      </c>
      <c r="M245" s="206"/>
      <c r="N245" s="206"/>
      <c r="O245" s="206"/>
      <c r="P245" s="206"/>
      <c r="Q245" s="206"/>
      <c r="R245" s="206"/>
      <c r="S245" s="204">
        <v>60038</v>
      </c>
      <c r="T245" s="205">
        <v>6</v>
      </c>
      <c r="U245" s="206"/>
      <c r="V245" s="206"/>
      <c r="W245" s="206"/>
      <c r="X245" s="206"/>
      <c r="Y245" s="204">
        <v>6259</v>
      </c>
      <c r="Z245" s="205">
        <v>8</v>
      </c>
      <c r="AA245" s="206"/>
      <c r="AB245" s="206"/>
      <c r="AC245" s="204">
        <v>18929</v>
      </c>
      <c r="AD245" s="205">
        <v>11</v>
      </c>
      <c r="AE245" s="204">
        <v>73981</v>
      </c>
      <c r="AF245" s="205">
        <v>32</v>
      </c>
      <c r="AG245" s="204">
        <v>286270</v>
      </c>
      <c r="AH245" s="205">
        <v>64</v>
      </c>
    </row>
    <row r="246" spans="1:34" s="198" customFormat="1" ht="24.95" customHeight="1" x14ac:dyDescent="0.2">
      <c r="A246" s="202" t="s">
        <v>277</v>
      </c>
      <c r="B246" s="203" t="s">
        <v>3329</v>
      </c>
      <c r="C246" s="206"/>
      <c r="D246" s="206"/>
      <c r="E246" s="204">
        <v>705711</v>
      </c>
      <c r="F246" s="205">
        <v>28</v>
      </c>
      <c r="G246" s="206"/>
      <c r="H246" s="206"/>
      <c r="I246" s="206"/>
      <c r="J246" s="206"/>
      <c r="K246" s="204">
        <v>20883045</v>
      </c>
      <c r="L246" s="204">
        <v>1037</v>
      </c>
      <c r="M246" s="206"/>
      <c r="N246" s="206"/>
      <c r="O246" s="204">
        <v>2044</v>
      </c>
      <c r="P246" s="205">
        <v>1</v>
      </c>
      <c r="Q246" s="206"/>
      <c r="R246" s="206"/>
      <c r="S246" s="204">
        <v>3748965</v>
      </c>
      <c r="T246" s="205">
        <v>339</v>
      </c>
      <c r="U246" s="206"/>
      <c r="V246" s="206"/>
      <c r="W246" s="206"/>
      <c r="X246" s="206"/>
      <c r="Y246" s="204">
        <v>1147487</v>
      </c>
      <c r="Z246" s="204">
        <v>1232</v>
      </c>
      <c r="AA246" s="204">
        <v>277403</v>
      </c>
      <c r="AB246" s="205">
        <v>377</v>
      </c>
      <c r="AC246" s="204">
        <v>7850166</v>
      </c>
      <c r="AD246" s="204">
        <v>4886</v>
      </c>
      <c r="AE246" s="204">
        <v>7202563</v>
      </c>
      <c r="AF246" s="204">
        <v>2886</v>
      </c>
      <c r="AG246" s="204">
        <v>41817384</v>
      </c>
      <c r="AH246" s="204">
        <v>10786</v>
      </c>
    </row>
    <row r="247" spans="1:34" s="198" customFormat="1" ht="24.95" customHeight="1" x14ac:dyDescent="0.2">
      <c r="A247" s="202" t="s">
        <v>747</v>
      </c>
      <c r="B247" s="203" t="s">
        <v>3330</v>
      </c>
      <c r="C247" s="206"/>
      <c r="D247" s="206"/>
      <c r="E247" s="206"/>
      <c r="F247" s="206"/>
      <c r="G247" s="206"/>
      <c r="H247" s="206"/>
      <c r="I247" s="206"/>
      <c r="J247" s="206"/>
      <c r="K247" s="204">
        <v>326610</v>
      </c>
      <c r="L247" s="205">
        <v>15</v>
      </c>
      <c r="M247" s="206"/>
      <c r="N247" s="206"/>
      <c r="O247" s="206"/>
      <c r="P247" s="206"/>
      <c r="Q247" s="206"/>
      <c r="R247" s="206"/>
      <c r="S247" s="204">
        <v>23377</v>
      </c>
      <c r="T247" s="205">
        <v>2</v>
      </c>
      <c r="U247" s="206"/>
      <c r="V247" s="206"/>
      <c r="W247" s="206"/>
      <c r="X247" s="206"/>
      <c r="Y247" s="204">
        <v>23095</v>
      </c>
      <c r="Z247" s="205">
        <v>24</v>
      </c>
      <c r="AA247" s="204">
        <v>5489</v>
      </c>
      <c r="AB247" s="205">
        <v>6</v>
      </c>
      <c r="AC247" s="204">
        <v>14425</v>
      </c>
      <c r="AD247" s="205">
        <v>8</v>
      </c>
      <c r="AE247" s="204">
        <v>50097</v>
      </c>
      <c r="AF247" s="205">
        <v>20</v>
      </c>
      <c r="AG247" s="204">
        <v>443093</v>
      </c>
      <c r="AH247" s="205">
        <v>75</v>
      </c>
    </row>
    <row r="248" spans="1:34" s="198" customFormat="1" ht="24.95" customHeight="1" x14ac:dyDescent="0.2">
      <c r="A248" s="202" t="s">
        <v>2082</v>
      </c>
      <c r="B248" s="203" t="s">
        <v>3331</v>
      </c>
      <c r="C248" s="206"/>
      <c r="D248" s="206"/>
      <c r="E248" s="206"/>
      <c r="F248" s="206"/>
      <c r="G248" s="206"/>
      <c r="H248" s="206"/>
      <c r="I248" s="206"/>
      <c r="J248" s="206"/>
      <c r="K248" s="204">
        <v>101081</v>
      </c>
      <c r="L248" s="205">
        <v>6</v>
      </c>
      <c r="M248" s="206"/>
      <c r="N248" s="206"/>
      <c r="O248" s="206"/>
      <c r="P248" s="206"/>
      <c r="Q248" s="206"/>
      <c r="R248" s="206"/>
      <c r="S248" s="204">
        <v>33622</v>
      </c>
      <c r="T248" s="205">
        <v>3</v>
      </c>
      <c r="U248" s="206"/>
      <c r="V248" s="206"/>
      <c r="W248" s="206"/>
      <c r="X248" s="206"/>
      <c r="Y248" s="204">
        <v>4578</v>
      </c>
      <c r="Z248" s="205">
        <v>4</v>
      </c>
      <c r="AA248" s="206"/>
      <c r="AB248" s="206"/>
      <c r="AC248" s="204">
        <v>49429</v>
      </c>
      <c r="AD248" s="205">
        <v>30</v>
      </c>
      <c r="AE248" s="204">
        <v>47276</v>
      </c>
      <c r="AF248" s="205">
        <v>19</v>
      </c>
      <c r="AG248" s="204">
        <v>235986</v>
      </c>
      <c r="AH248" s="205">
        <v>62</v>
      </c>
    </row>
    <row r="249" spans="1:34" s="198" customFormat="1" ht="24.95" customHeight="1" x14ac:dyDescent="0.2">
      <c r="A249" s="202" t="s">
        <v>259</v>
      </c>
      <c r="B249" s="203" t="s">
        <v>3332</v>
      </c>
      <c r="C249" s="206"/>
      <c r="D249" s="206"/>
      <c r="E249" s="204">
        <v>58860</v>
      </c>
      <c r="F249" s="205">
        <v>2</v>
      </c>
      <c r="G249" s="204">
        <v>102277</v>
      </c>
      <c r="H249" s="205">
        <v>3</v>
      </c>
      <c r="I249" s="206"/>
      <c r="J249" s="206"/>
      <c r="K249" s="204">
        <v>267057</v>
      </c>
      <c r="L249" s="205">
        <v>12</v>
      </c>
      <c r="M249" s="206"/>
      <c r="N249" s="206"/>
      <c r="O249" s="206"/>
      <c r="P249" s="206"/>
      <c r="Q249" s="206"/>
      <c r="R249" s="206"/>
      <c r="S249" s="204">
        <v>118251</v>
      </c>
      <c r="T249" s="205">
        <v>10</v>
      </c>
      <c r="U249" s="206"/>
      <c r="V249" s="206"/>
      <c r="W249" s="206"/>
      <c r="X249" s="206"/>
      <c r="Y249" s="204">
        <v>22425</v>
      </c>
      <c r="Z249" s="205">
        <v>23</v>
      </c>
      <c r="AA249" s="204">
        <v>2322</v>
      </c>
      <c r="AB249" s="205">
        <v>4</v>
      </c>
      <c r="AC249" s="204">
        <v>66388</v>
      </c>
      <c r="AD249" s="205">
        <v>41</v>
      </c>
      <c r="AE249" s="206"/>
      <c r="AF249" s="206"/>
      <c r="AG249" s="204">
        <v>637580</v>
      </c>
      <c r="AH249" s="205">
        <v>95</v>
      </c>
    </row>
    <row r="250" spans="1:34" s="198" customFormat="1" ht="24.95" customHeight="1" x14ac:dyDescent="0.2">
      <c r="A250" s="202" t="s">
        <v>1181</v>
      </c>
      <c r="B250" s="203" t="s">
        <v>3333</v>
      </c>
      <c r="C250" s="206"/>
      <c r="D250" s="206"/>
      <c r="E250" s="206"/>
      <c r="F250" s="206"/>
      <c r="G250" s="206"/>
      <c r="H250" s="206"/>
      <c r="I250" s="206"/>
      <c r="J250" s="206"/>
      <c r="K250" s="206"/>
      <c r="L250" s="206"/>
      <c r="M250" s="206"/>
      <c r="N250" s="206"/>
      <c r="O250" s="206"/>
      <c r="P250" s="206"/>
      <c r="Q250" s="206"/>
      <c r="R250" s="206"/>
      <c r="S250" s="206"/>
      <c r="T250" s="206"/>
      <c r="U250" s="206"/>
      <c r="V250" s="206"/>
      <c r="W250" s="206"/>
      <c r="X250" s="206"/>
      <c r="Y250" s="206"/>
      <c r="Z250" s="206"/>
      <c r="AA250" s="206"/>
      <c r="AB250" s="206"/>
      <c r="AC250" s="206"/>
      <c r="AD250" s="206"/>
      <c r="AE250" s="204">
        <v>129345</v>
      </c>
      <c r="AF250" s="205">
        <v>54</v>
      </c>
      <c r="AG250" s="204">
        <v>129345</v>
      </c>
      <c r="AH250" s="205">
        <v>54</v>
      </c>
    </row>
    <row r="251" spans="1:34" s="198" customFormat="1" ht="24.95" customHeight="1" x14ac:dyDescent="0.2">
      <c r="A251" s="202" t="s">
        <v>3334</v>
      </c>
      <c r="B251" s="203" t="s">
        <v>3335</v>
      </c>
      <c r="C251" s="206"/>
      <c r="D251" s="206"/>
      <c r="E251" s="206"/>
      <c r="F251" s="206"/>
      <c r="G251" s="206"/>
      <c r="H251" s="206"/>
      <c r="I251" s="206"/>
      <c r="J251" s="206"/>
      <c r="K251" s="204">
        <v>80727</v>
      </c>
      <c r="L251" s="205">
        <v>4</v>
      </c>
      <c r="M251" s="206"/>
      <c r="N251" s="206"/>
      <c r="O251" s="206"/>
      <c r="P251" s="206"/>
      <c r="Q251" s="206"/>
      <c r="R251" s="206"/>
      <c r="S251" s="204">
        <v>20848</v>
      </c>
      <c r="T251" s="205">
        <v>2</v>
      </c>
      <c r="U251" s="206"/>
      <c r="V251" s="206"/>
      <c r="W251" s="206"/>
      <c r="X251" s="206"/>
      <c r="Y251" s="204">
        <v>4523</v>
      </c>
      <c r="Z251" s="205">
        <v>5</v>
      </c>
      <c r="AA251" s="206"/>
      <c r="AB251" s="206"/>
      <c r="AC251" s="204">
        <v>14700</v>
      </c>
      <c r="AD251" s="205">
        <v>10</v>
      </c>
      <c r="AE251" s="204">
        <v>43009</v>
      </c>
      <c r="AF251" s="205">
        <v>18</v>
      </c>
      <c r="AG251" s="204">
        <v>163807</v>
      </c>
      <c r="AH251" s="205">
        <v>39</v>
      </c>
    </row>
    <row r="252" spans="1:34" s="198" customFormat="1" ht="24.95" customHeight="1" x14ac:dyDescent="0.2">
      <c r="A252" s="202" t="s">
        <v>2065</v>
      </c>
      <c r="B252" s="203" t="s">
        <v>3336</v>
      </c>
      <c r="C252" s="206"/>
      <c r="D252" s="206"/>
      <c r="E252" s="204">
        <v>377235</v>
      </c>
      <c r="F252" s="205">
        <v>15</v>
      </c>
      <c r="G252" s="206"/>
      <c r="H252" s="206"/>
      <c r="I252" s="204">
        <v>24079</v>
      </c>
      <c r="J252" s="205">
        <v>2</v>
      </c>
      <c r="K252" s="204">
        <v>22078021</v>
      </c>
      <c r="L252" s="204">
        <v>1087</v>
      </c>
      <c r="M252" s="206"/>
      <c r="N252" s="206"/>
      <c r="O252" s="206"/>
      <c r="P252" s="206"/>
      <c r="Q252" s="206"/>
      <c r="R252" s="206"/>
      <c r="S252" s="204">
        <v>5578967</v>
      </c>
      <c r="T252" s="205">
        <v>496</v>
      </c>
      <c r="U252" s="206"/>
      <c r="V252" s="206"/>
      <c r="W252" s="206"/>
      <c r="X252" s="206"/>
      <c r="Y252" s="204">
        <v>2614576</v>
      </c>
      <c r="Z252" s="204">
        <v>2579</v>
      </c>
      <c r="AA252" s="204">
        <v>334438</v>
      </c>
      <c r="AB252" s="205">
        <v>471</v>
      </c>
      <c r="AC252" s="204">
        <v>4245742</v>
      </c>
      <c r="AD252" s="204">
        <v>2539</v>
      </c>
      <c r="AE252" s="204">
        <v>8424035</v>
      </c>
      <c r="AF252" s="204">
        <v>3294</v>
      </c>
      <c r="AG252" s="204">
        <v>43677093</v>
      </c>
      <c r="AH252" s="204">
        <v>10483</v>
      </c>
    </row>
    <row r="253" spans="1:34" s="198" customFormat="1" ht="24.95" customHeight="1" x14ac:dyDescent="0.2">
      <c r="A253" s="202" t="s">
        <v>1682</v>
      </c>
      <c r="B253" s="203" t="s">
        <v>3337</v>
      </c>
      <c r="C253" s="206"/>
      <c r="D253" s="206"/>
      <c r="E253" s="206"/>
      <c r="F253" s="206"/>
      <c r="G253" s="206"/>
      <c r="H253" s="206"/>
      <c r="I253" s="206"/>
      <c r="J253" s="206"/>
      <c r="K253" s="204">
        <v>627235</v>
      </c>
      <c r="L253" s="205">
        <v>30</v>
      </c>
      <c r="M253" s="206"/>
      <c r="N253" s="206"/>
      <c r="O253" s="206"/>
      <c r="P253" s="206"/>
      <c r="Q253" s="206"/>
      <c r="R253" s="206"/>
      <c r="S253" s="204">
        <v>156482</v>
      </c>
      <c r="T253" s="205">
        <v>14</v>
      </c>
      <c r="U253" s="206"/>
      <c r="V253" s="206"/>
      <c r="W253" s="206"/>
      <c r="X253" s="206"/>
      <c r="Y253" s="204">
        <v>39967</v>
      </c>
      <c r="Z253" s="205">
        <v>51</v>
      </c>
      <c r="AA253" s="204">
        <v>3469</v>
      </c>
      <c r="AB253" s="205">
        <v>5</v>
      </c>
      <c r="AC253" s="204">
        <v>42241</v>
      </c>
      <c r="AD253" s="205">
        <v>27</v>
      </c>
      <c r="AE253" s="204">
        <v>89924</v>
      </c>
      <c r="AF253" s="205">
        <v>39</v>
      </c>
      <c r="AG253" s="204">
        <v>959318</v>
      </c>
      <c r="AH253" s="205">
        <v>166</v>
      </c>
    </row>
    <row r="254" spans="1:34" s="198" customFormat="1" ht="24.95" customHeight="1" x14ac:dyDescent="0.2">
      <c r="A254" s="202" t="s">
        <v>1039</v>
      </c>
      <c r="B254" s="203" t="s">
        <v>3338</v>
      </c>
      <c r="C254" s="206"/>
      <c r="D254" s="206"/>
      <c r="E254" s="204">
        <v>25919</v>
      </c>
      <c r="F254" s="205">
        <v>1</v>
      </c>
      <c r="G254" s="204">
        <v>119630</v>
      </c>
      <c r="H254" s="205">
        <v>3</v>
      </c>
      <c r="I254" s="206"/>
      <c r="J254" s="206"/>
      <c r="K254" s="204">
        <v>1107818</v>
      </c>
      <c r="L254" s="205">
        <v>68</v>
      </c>
      <c r="M254" s="206"/>
      <c r="N254" s="206"/>
      <c r="O254" s="206"/>
      <c r="P254" s="206"/>
      <c r="Q254" s="206"/>
      <c r="R254" s="206"/>
      <c r="S254" s="204">
        <v>143197</v>
      </c>
      <c r="T254" s="205">
        <v>15</v>
      </c>
      <c r="U254" s="206"/>
      <c r="V254" s="206"/>
      <c r="W254" s="206"/>
      <c r="X254" s="206"/>
      <c r="Y254" s="204">
        <v>71079</v>
      </c>
      <c r="Z254" s="205">
        <v>72</v>
      </c>
      <c r="AA254" s="204">
        <v>36263</v>
      </c>
      <c r="AB254" s="205">
        <v>49</v>
      </c>
      <c r="AC254" s="204">
        <v>219503</v>
      </c>
      <c r="AD254" s="205">
        <v>140</v>
      </c>
      <c r="AE254" s="204">
        <v>486406</v>
      </c>
      <c r="AF254" s="205">
        <v>195</v>
      </c>
      <c r="AG254" s="204">
        <v>2209815</v>
      </c>
      <c r="AH254" s="205">
        <v>543</v>
      </c>
    </row>
    <row r="255" spans="1:34" s="198" customFormat="1" ht="24.95" customHeight="1" x14ac:dyDescent="0.2">
      <c r="A255" s="202" t="s">
        <v>778</v>
      </c>
      <c r="B255" s="203" t="s">
        <v>3339</v>
      </c>
      <c r="C255" s="206"/>
      <c r="D255" s="206"/>
      <c r="E255" s="206"/>
      <c r="F255" s="206"/>
      <c r="G255" s="204">
        <v>2069163</v>
      </c>
      <c r="H255" s="205">
        <v>36</v>
      </c>
      <c r="I255" s="206"/>
      <c r="J255" s="206"/>
      <c r="K255" s="204">
        <v>1099406</v>
      </c>
      <c r="L255" s="205">
        <v>49</v>
      </c>
      <c r="M255" s="206"/>
      <c r="N255" s="206"/>
      <c r="O255" s="206"/>
      <c r="P255" s="206"/>
      <c r="Q255" s="206"/>
      <c r="R255" s="206"/>
      <c r="S255" s="204">
        <v>112539</v>
      </c>
      <c r="T255" s="205">
        <v>15</v>
      </c>
      <c r="U255" s="206"/>
      <c r="V255" s="206"/>
      <c r="W255" s="206"/>
      <c r="X255" s="206"/>
      <c r="Y255" s="204">
        <v>41339</v>
      </c>
      <c r="Z255" s="205">
        <v>43</v>
      </c>
      <c r="AA255" s="204">
        <v>6015</v>
      </c>
      <c r="AB255" s="205">
        <v>7</v>
      </c>
      <c r="AC255" s="204">
        <v>123068</v>
      </c>
      <c r="AD255" s="205">
        <v>73</v>
      </c>
      <c r="AE255" s="204">
        <v>293853</v>
      </c>
      <c r="AF255" s="205">
        <v>118</v>
      </c>
      <c r="AG255" s="204">
        <v>3745383</v>
      </c>
      <c r="AH255" s="205">
        <v>341</v>
      </c>
    </row>
    <row r="256" spans="1:34" s="198" customFormat="1" ht="24.95" customHeight="1" x14ac:dyDescent="0.2">
      <c r="A256" s="202" t="s">
        <v>2053</v>
      </c>
      <c r="B256" s="203" t="s">
        <v>3340</v>
      </c>
      <c r="C256" s="206"/>
      <c r="D256" s="206"/>
      <c r="E256" s="206"/>
      <c r="F256" s="206"/>
      <c r="G256" s="206"/>
      <c r="H256" s="206"/>
      <c r="I256" s="204">
        <v>8855219</v>
      </c>
      <c r="J256" s="205">
        <v>171</v>
      </c>
      <c r="K256" s="204">
        <v>50413542</v>
      </c>
      <c r="L256" s="204">
        <v>2165</v>
      </c>
      <c r="M256" s="206"/>
      <c r="N256" s="206"/>
      <c r="O256" s="204">
        <v>13127023</v>
      </c>
      <c r="P256" s="205">
        <v>328</v>
      </c>
      <c r="Q256" s="206"/>
      <c r="R256" s="206"/>
      <c r="S256" s="204">
        <v>12180477</v>
      </c>
      <c r="T256" s="204">
        <v>1097</v>
      </c>
      <c r="U256" s="204">
        <v>445997</v>
      </c>
      <c r="V256" s="205">
        <v>207</v>
      </c>
      <c r="W256" s="206"/>
      <c r="X256" s="206"/>
      <c r="Y256" s="204">
        <v>5034008</v>
      </c>
      <c r="Z256" s="204">
        <v>5470</v>
      </c>
      <c r="AA256" s="204">
        <v>740125</v>
      </c>
      <c r="AB256" s="205">
        <v>973</v>
      </c>
      <c r="AC256" s="204">
        <v>15931131</v>
      </c>
      <c r="AD256" s="204">
        <v>10820</v>
      </c>
      <c r="AE256" s="204">
        <v>15967606</v>
      </c>
      <c r="AF256" s="204">
        <v>6668</v>
      </c>
      <c r="AG256" s="204">
        <v>122695128</v>
      </c>
      <c r="AH256" s="204">
        <v>27899</v>
      </c>
    </row>
    <row r="257" spans="1:34" s="198" customFormat="1" ht="24.95" customHeight="1" x14ac:dyDescent="0.2">
      <c r="A257" s="202" t="s">
        <v>2553</v>
      </c>
      <c r="B257" s="203" t="s">
        <v>3341</v>
      </c>
      <c r="C257" s="206"/>
      <c r="D257" s="206"/>
      <c r="E257" s="206"/>
      <c r="F257" s="206"/>
      <c r="G257" s="206"/>
      <c r="H257" s="206"/>
      <c r="I257" s="206"/>
      <c r="J257" s="206"/>
      <c r="K257" s="204">
        <v>71347</v>
      </c>
      <c r="L257" s="205">
        <v>3</v>
      </c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4">
        <v>5376</v>
      </c>
      <c r="Z257" s="205">
        <v>7</v>
      </c>
      <c r="AA257" s="205">
        <v>804</v>
      </c>
      <c r="AB257" s="205">
        <v>1</v>
      </c>
      <c r="AC257" s="204">
        <v>41856</v>
      </c>
      <c r="AD257" s="205">
        <v>27</v>
      </c>
      <c r="AE257" s="204">
        <v>17554</v>
      </c>
      <c r="AF257" s="205">
        <v>7</v>
      </c>
      <c r="AG257" s="204">
        <v>136937</v>
      </c>
      <c r="AH257" s="205">
        <v>45</v>
      </c>
    </row>
    <row r="258" spans="1:34" s="198" customFormat="1" ht="24.95" customHeight="1" x14ac:dyDescent="0.2">
      <c r="A258" s="202" t="s">
        <v>1194</v>
      </c>
      <c r="B258" s="203" t="s">
        <v>3342</v>
      </c>
      <c r="C258" s="206"/>
      <c r="D258" s="206"/>
      <c r="E258" s="204">
        <v>75447</v>
      </c>
      <c r="F258" s="205">
        <v>3</v>
      </c>
      <c r="G258" s="206"/>
      <c r="H258" s="206"/>
      <c r="I258" s="206"/>
      <c r="J258" s="206"/>
      <c r="K258" s="204">
        <v>8511755</v>
      </c>
      <c r="L258" s="205">
        <v>402</v>
      </c>
      <c r="M258" s="206"/>
      <c r="N258" s="206"/>
      <c r="O258" s="206"/>
      <c r="P258" s="206"/>
      <c r="Q258" s="206"/>
      <c r="R258" s="206"/>
      <c r="S258" s="204">
        <v>1708106</v>
      </c>
      <c r="T258" s="205">
        <v>152</v>
      </c>
      <c r="U258" s="206"/>
      <c r="V258" s="206"/>
      <c r="W258" s="206"/>
      <c r="X258" s="206"/>
      <c r="Y258" s="204">
        <v>716303</v>
      </c>
      <c r="Z258" s="205">
        <v>697</v>
      </c>
      <c r="AA258" s="204">
        <v>78014</v>
      </c>
      <c r="AB258" s="205">
        <v>106</v>
      </c>
      <c r="AC258" s="204">
        <v>1738049</v>
      </c>
      <c r="AD258" s="204">
        <v>1078</v>
      </c>
      <c r="AE258" s="204">
        <v>2222484</v>
      </c>
      <c r="AF258" s="205">
        <v>891</v>
      </c>
      <c r="AG258" s="204">
        <v>15050158</v>
      </c>
      <c r="AH258" s="204">
        <v>3329</v>
      </c>
    </row>
    <row r="259" spans="1:34" s="198" customFormat="1" ht="24.95" customHeight="1" x14ac:dyDescent="0.2">
      <c r="A259" s="202" t="s">
        <v>2572</v>
      </c>
      <c r="B259" s="203" t="s">
        <v>3343</v>
      </c>
      <c r="C259" s="206"/>
      <c r="D259" s="206"/>
      <c r="E259" s="204">
        <v>252260</v>
      </c>
      <c r="F259" s="205">
        <v>10</v>
      </c>
      <c r="G259" s="206"/>
      <c r="H259" s="206"/>
      <c r="I259" s="204">
        <v>73602</v>
      </c>
      <c r="J259" s="205">
        <v>7</v>
      </c>
      <c r="K259" s="204">
        <v>10245620</v>
      </c>
      <c r="L259" s="205">
        <v>482</v>
      </c>
      <c r="M259" s="206"/>
      <c r="N259" s="206"/>
      <c r="O259" s="206"/>
      <c r="P259" s="206"/>
      <c r="Q259" s="206"/>
      <c r="R259" s="206"/>
      <c r="S259" s="204">
        <v>2153267</v>
      </c>
      <c r="T259" s="205">
        <v>192</v>
      </c>
      <c r="U259" s="206"/>
      <c r="V259" s="206"/>
      <c r="W259" s="206"/>
      <c r="X259" s="206"/>
      <c r="Y259" s="204">
        <v>1048890</v>
      </c>
      <c r="Z259" s="205">
        <v>997</v>
      </c>
      <c r="AA259" s="204">
        <v>153724</v>
      </c>
      <c r="AB259" s="205">
        <v>208</v>
      </c>
      <c r="AC259" s="204">
        <v>2132814</v>
      </c>
      <c r="AD259" s="204">
        <v>1362</v>
      </c>
      <c r="AE259" s="204">
        <v>3384688</v>
      </c>
      <c r="AF259" s="204">
        <v>1301</v>
      </c>
      <c r="AG259" s="204">
        <v>19444865</v>
      </c>
      <c r="AH259" s="204">
        <v>4559</v>
      </c>
    </row>
    <row r="260" spans="1:34" s="198" customFormat="1" ht="24.95" customHeight="1" x14ac:dyDescent="0.2">
      <c r="A260" s="202" t="s">
        <v>526</v>
      </c>
      <c r="B260" s="203" t="s">
        <v>3344</v>
      </c>
      <c r="C260" s="206"/>
      <c r="D260" s="206"/>
      <c r="E260" s="206"/>
      <c r="F260" s="206"/>
      <c r="G260" s="206"/>
      <c r="H260" s="206"/>
      <c r="I260" s="206"/>
      <c r="J260" s="206"/>
      <c r="K260" s="204">
        <v>13820993</v>
      </c>
      <c r="L260" s="205">
        <v>620</v>
      </c>
      <c r="M260" s="206"/>
      <c r="N260" s="206"/>
      <c r="O260" s="206"/>
      <c r="P260" s="206"/>
      <c r="Q260" s="206"/>
      <c r="R260" s="206"/>
      <c r="S260" s="204">
        <v>3518660</v>
      </c>
      <c r="T260" s="205">
        <v>311</v>
      </c>
      <c r="U260" s="206"/>
      <c r="V260" s="206"/>
      <c r="W260" s="206"/>
      <c r="X260" s="206"/>
      <c r="Y260" s="204">
        <v>1266839</v>
      </c>
      <c r="Z260" s="204">
        <v>1594</v>
      </c>
      <c r="AA260" s="204">
        <v>237437</v>
      </c>
      <c r="AB260" s="205">
        <v>322</v>
      </c>
      <c r="AC260" s="204">
        <v>2989212</v>
      </c>
      <c r="AD260" s="204">
        <v>1859</v>
      </c>
      <c r="AE260" s="204">
        <v>5243594</v>
      </c>
      <c r="AF260" s="204">
        <v>2100</v>
      </c>
      <c r="AG260" s="204">
        <v>27076735</v>
      </c>
      <c r="AH260" s="204">
        <v>6806</v>
      </c>
    </row>
    <row r="261" spans="1:34" s="198" customFormat="1" ht="24.95" customHeight="1" x14ac:dyDescent="0.2">
      <c r="A261" s="202" t="s">
        <v>3345</v>
      </c>
      <c r="B261" s="203" t="s">
        <v>3346</v>
      </c>
      <c r="C261" s="206"/>
      <c r="D261" s="206"/>
      <c r="E261" s="204">
        <v>25149</v>
      </c>
      <c r="F261" s="205">
        <v>1</v>
      </c>
      <c r="G261" s="206"/>
      <c r="H261" s="206"/>
      <c r="I261" s="206"/>
      <c r="J261" s="206"/>
      <c r="K261" s="204">
        <v>1030848</v>
      </c>
      <c r="L261" s="205">
        <v>44</v>
      </c>
      <c r="M261" s="206"/>
      <c r="N261" s="206"/>
      <c r="O261" s="206"/>
      <c r="P261" s="206"/>
      <c r="Q261" s="206"/>
      <c r="R261" s="206"/>
      <c r="S261" s="204">
        <v>54035</v>
      </c>
      <c r="T261" s="205">
        <v>5</v>
      </c>
      <c r="U261" s="206"/>
      <c r="V261" s="206"/>
      <c r="W261" s="206"/>
      <c r="X261" s="206"/>
      <c r="Y261" s="204">
        <v>54732</v>
      </c>
      <c r="Z261" s="205">
        <v>55</v>
      </c>
      <c r="AA261" s="204">
        <v>4977</v>
      </c>
      <c r="AB261" s="205">
        <v>8</v>
      </c>
      <c r="AC261" s="204">
        <v>295051</v>
      </c>
      <c r="AD261" s="205">
        <v>184</v>
      </c>
      <c r="AE261" s="204">
        <v>334116</v>
      </c>
      <c r="AF261" s="205">
        <v>134</v>
      </c>
      <c r="AG261" s="204">
        <v>1798908</v>
      </c>
      <c r="AH261" s="205">
        <v>431</v>
      </c>
    </row>
    <row r="262" spans="1:34" s="198" customFormat="1" ht="24.95" customHeight="1" x14ac:dyDescent="0.2">
      <c r="A262" s="202" t="s">
        <v>869</v>
      </c>
      <c r="B262" s="203" t="s">
        <v>3347</v>
      </c>
      <c r="C262" s="206"/>
      <c r="D262" s="206"/>
      <c r="E262" s="206"/>
      <c r="F262" s="206"/>
      <c r="G262" s="206"/>
      <c r="H262" s="206"/>
      <c r="I262" s="206"/>
      <c r="J262" s="206"/>
      <c r="K262" s="206"/>
      <c r="L262" s="206"/>
      <c r="M262" s="206"/>
      <c r="N262" s="206"/>
      <c r="O262" s="206"/>
      <c r="P262" s="206"/>
      <c r="Q262" s="206"/>
      <c r="R262" s="206"/>
      <c r="S262" s="204">
        <v>18523</v>
      </c>
      <c r="T262" s="205">
        <v>2</v>
      </c>
      <c r="U262" s="206"/>
      <c r="V262" s="206"/>
      <c r="W262" s="206"/>
      <c r="X262" s="206"/>
      <c r="Y262" s="204">
        <v>5437</v>
      </c>
      <c r="Z262" s="205">
        <v>6</v>
      </c>
      <c r="AA262" s="206"/>
      <c r="AB262" s="206"/>
      <c r="AC262" s="204">
        <v>32566</v>
      </c>
      <c r="AD262" s="205">
        <v>20</v>
      </c>
      <c r="AE262" s="204">
        <v>23311</v>
      </c>
      <c r="AF262" s="205">
        <v>11</v>
      </c>
      <c r="AG262" s="204">
        <v>79837</v>
      </c>
      <c r="AH262" s="205">
        <v>39</v>
      </c>
    </row>
    <row r="263" spans="1:34" s="198" customFormat="1" ht="24.95" customHeight="1" x14ac:dyDescent="0.2">
      <c r="A263" s="202" t="s">
        <v>922</v>
      </c>
      <c r="B263" s="203" t="s">
        <v>3348</v>
      </c>
      <c r="C263" s="206"/>
      <c r="D263" s="206"/>
      <c r="E263" s="206"/>
      <c r="F263" s="206"/>
      <c r="G263" s="206"/>
      <c r="H263" s="206"/>
      <c r="I263" s="206"/>
      <c r="J263" s="206"/>
      <c r="K263" s="204">
        <v>25919</v>
      </c>
      <c r="L263" s="205">
        <v>1</v>
      </c>
      <c r="M263" s="206"/>
      <c r="N263" s="206"/>
      <c r="O263" s="206"/>
      <c r="P263" s="206"/>
      <c r="Q263" s="206"/>
      <c r="R263" s="206"/>
      <c r="S263" s="206"/>
      <c r="T263" s="206"/>
      <c r="U263" s="206"/>
      <c r="V263" s="206"/>
      <c r="W263" s="206"/>
      <c r="X263" s="206"/>
      <c r="Y263" s="206"/>
      <c r="Z263" s="206"/>
      <c r="AA263" s="206"/>
      <c r="AB263" s="206"/>
      <c r="AC263" s="204">
        <v>25545</v>
      </c>
      <c r="AD263" s="205">
        <v>15</v>
      </c>
      <c r="AE263" s="204">
        <v>15562</v>
      </c>
      <c r="AF263" s="205">
        <v>5</v>
      </c>
      <c r="AG263" s="204">
        <v>67026</v>
      </c>
      <c r="AH263" s="205">
        <v>21</v>
      </c>
    </row>
    <row r="264" spans="1:34" s="198" customFormat="1" ht="24.95" customHeight="1" x14ac:dyDescent="0.2">
      <c r="A264" s="202" t="s">
        <v>893</v>
      </c>
      <c r="B264" s="203" t="s">
        <v>3349</v>
      </c>
      <c r="C264" s="206"/>
      <c r="D264" s="206"/>
      <c r="E264" s="206"/>
      <c r="F264" s="206"/>
      <c r="G264" s="204">
        <v>1557365</v>
      </c>
      <c r="H264" s="205">
        <v>25</v>
      </c>
      <c r="I264" s="206"/>
      <c r="J264" s="206"/>
      <c r="K264" s="204">
        <v>1737316</v>
      </c>
      <c r="L264" s="205">
        <v>81</v>
      </c>
      <c r="M264" s="206"/>
      <c r="N264" s="206"/>
      <c r="O264" s="206"/>
      <c r="P264" s="206"/>
      <c r="Q264" s="206"/>
      <c r="R264" s="206"/>
      <c r="S264" s="204">
        <v>115273</v>
      </c>
      <c r="T264" s="205">
        <v>10</v>
      </c>
      <c r="U264" s="206"/>
      <c r="V264" s="206"/>
      <c r="W264" s="206"/>
      <c r="X264" s="206"/>
      <c r="Y264" s="204">
        <v>24731</v>
      </c>
      <c r="Z264" s="205">
        <v>45</v>
      </c>
      <c r="AA264" s="204">
        <v>7803</v>
      </c>
      <c r="AB264" s="205">
        <v>11</v>
      </c>
      <c r="AC264" s="204">
        <v>207450</v>
      </c>
      <c r="AD264" s="205">
        <v>135</v>
      </c>
      <c r="AE264" s="204">
        <v>467911</v>
      </c>
      <c r="AF264" s="205">
        <v>195</v>
      </c>
      <c r="AG264" s="204">
        <v>4117849</v>
      </c>
      <c r="AH264" s="205">
        <v>502</v>
      </c>
    </row>
    <row r="265" spans="1:34" s="198" customFormat="1" ht="24.95" customHeight="1" x14ac:dyDescent="0.2">
      <c r="A265" s="202" t="s">
        <v>1121</v>
      </c>
      <c r="B265" s="203" t="s">
        <v>3350</v>
      </c>
      <c r="C265" s="206"/>
      <c r="D265" s="206"/>
      <c r="E265" s="206"/>
      <c r="F265" s="206"/>
      <c r="G265" s="204">
        <v>92384</v>
      </c>
      <c r="H265" s="205">
        <v>1</v>
      </c>
      <c r="I265" s="206"/>
      <c r="J265" s="206"/>
      <c r="K265" s="204">
        <v>727391</v>
      </c>
      <c r="L265" s="205">
        <v>29</v>
      </c>
      <c r="M265" s="206"/>
      <c r="N265" s="206"/>
      <c r="O265" s="206"/>
      <c r="P265" s="206"/>
      <c r="Q265" s="206"/>
      <c r="R265" s="206"/>
      <c r="S265" s="204">
        <v>30197</v>
      </c>
      <c r="T265" s="205">
        <v>3</v>
      </c>
      <c r="U265" s="206"/>
      <c r="V265" s="206"/>
      <c r="W265" s="206"/>
      <c r="X265" s="206"/>
      <c r="Y265" s="204">
        <v>19158</v>
      </c>
      <c r="Z265" s="205">
        <v>21</v>
      </c>
      <c r="AA265" s="206"/>
      <c r="AB265" s="206"/>
      <c r="AC265" s="204">
        <v>46424</v>
      </c>
      <c r="AD265" s="205">
        <v>29</v>
      </c>
      <c r="AE265" s="204">
        <v>182886</v>
      </c>
      <c r="AF265" s="205">
        <v>76</v>
      </c>
      <c r="AG265" s="204">
        <v>1098440</v>
      </c>
      <c r="AH265" s="205">
        <v>159</v>
      </c>
    </row>
    <row r="266" spans="1:34" s="198" customFormat="1" ht="24.95" customHeight="1" x14ac:dyDescent="0.2">
      <c r="A266" s="202" t="s">
        <v>851</v>
      </c>
      <c r="B266" s="203" t="s">
        <v>3351</v>
      </c>
      <c r="C266" s="206"/>
      <c r="D266" s="206"/>
      <c r="E266" s="206"/>
      <c r="F266" s="206"/>
      <c r="G266" s="206"/>
      <c r="H266" s="206"/>
      <c r="I266" s="206"/>
      <c r="J266" s="206"/>
      <c r="K266" s="204">
        <v>358625</v>
      </c>
      <c r="L266" s="205">
        <v>21</v>
      </c>
      <c r="M266" s="206"/>
      <c r="N266" s="206"/>
      <c r="O266" s="206"/>
      <c r="P266" s="206"/>
      <c r="Q266" s="206"/>
      <c r="R266" s="206"/>
      <c r="S266" s="204">
        <v>82572</v>
      </c>
      <c r="T266" s="205">
        <v>7</v>
      </c>
      <c r="U266" s="206"/>
      <c r="V266" s="206"/>
      <c r="W266" s="206"/>
      <c r="X266" s="206"/>
      <c r="Y266" s="204">
        <v>14497</v>
      </c>
      <c r="Z266" s="205">
        <v>14</v>
      </c>
      <c r="AA266" s="204">
        <v>1726</v>
      </c>
      <c r="AB266" s="205">
        <v>2</v>
      </c>
      <c r="AC266" s="204">
        <v>142978</v>
      </c>
      <c r="AD266" s="205">
        <v>92</v>
      </c>
      <c r="AE266" s="204">
        <v>265738</v>
      </c>
      <c r="AF266" s="205">
        <v>106</v>
      </c>
      <c r="AG266" s="204">
        <v>866136</v>
      </c>
      <c r="AH266" s="205">
        <v>242</v>
      </c>
    </row>
    <row r="267" spans="1:34" s="198" customFormat="1" ht="24.95" customHeight="1" x14ac:dyDescent="0.2">
      <c r="A267" s="202" t="s">
        <v>3352</v>
      </c>
      <c r="B267" s="203" t="s">
        <v>3353</v>
      </c>
      <c r="C267" s="206"/>
      <c r="D267" s="206"/>
      <c r="E267" s="206"/>
      <c r="F267" s="206"/>
      <c r="G267" s="206"/>
      <c r="H267" s="206"/>
      <c r="I267" s="206"/>
      <c r="J267" s="206"/>
      <c r="K267" s="204">
        <v>441573</v>
      </c>
      <c r="L267" s="205">
        <v>20</v>
      </c>
      <c r="M267" s="206"/>
      <c r="N267" s="206"/>
      <c r="O267" s="206"/>
      <c r="P267" s="206"/>
      <c r="Q267" s="206"/>
      <c r="R267" s="206"/>
      <c r="S267" s="204">
        <v>21256</v>
      </c>
      <c r="T267" s="205">
        <v>2</v>
      </c>
      <c r="U267" s="206"/>
      <c r="V267" s="206"/>
      <c r="W267" s="206"/>
      <c r="X267" s="206"/>
      <c r="Y267" s="204">
        <v>17099</v>
      </c>
      <c r="Z267" s="205">
        <v>20</v>
      </c>
      <c r="AA267" s="204">
        <v>1361</v>
      </c>
      <c r="AB267" s="205">
        <v>2</v>
      </c>
      <c r="AC267" s="204">
        <v>116697</v>
      </c>
      <c r="AD267" s="205">
        <v>78</v>
      </c>
      <c r="AE267" s="204">
        <v>142255</v>
      </c>
      <c r="AF267" s="205">
        <v>60</v>
      </c>
      <c r="AG267" s="204">
        <v>740241</v>
      </c>
      <c r="AH267" s="205">
        <v>182</v>
      </c>
    </row>
    <row r="268" spans="1:34" s="198" customFormat="1" ht="24.95" customHeight="1" x14ac:dyDescent="0.2">
      <c r="A268" s="202" t="s">
        <v>978</v>
      </c>
      <c r="B268" s="203" t="s">
        <v>3354</v>
      </c>
      <c r="C268" s="206"/>
      <c r="D268" s="206"/>
      <c r="E268" s="204">
        <v>125745</v>
      </c>
      <c r="F268" s="205">
        <v>5</v>
      </c>
      <c r="G268" s="206"/>
      <c r="H268" s="206"/>
      <c r="I268" s="204">
        <v>36910</v>
      </c>
      <c r="J268" s="205">
        <v>3</v>
      </c>
      <c r="K268" s="204">
        <v>13570090</v>
      </c>
      <c r="L268" s="205">
        <v>641</v>
      </c>
      <c r="M268" s="206"/>
      <c r="N268" s="206"/>
      <c r="O268" s="206"/>
      <c r="P268" s="206"/>
      <c r="Q268" s="206"/>
      <c r="R268" s="206"/>
      <c r="S268" s="204">
        <v>3668877</v>
      </c>
      <c r="T268" s="205">
        <v>327</v>
      </c>
      <c r="U268" s="206"/>
      <c r="V268" s="206"/>
      <c r="W268" s="206"/>
      <c r="X268" s="206"/>
      <c r="Y268" s="204">
        <v>1558539</v>
      </c>
      <c r="Z268" s="204">
        <v>1610</v>
      </c>
      <c r="AA268" s="204">
        <v>244732</v>
      </c>
      <c r="AB268" s="205">
        <v>333</v>
      </c>
      <c r="AC268" s="204">
        <v>2784973</v>
      </c>
      <c r="AD268" s="204">
        <v>1723</v>
      </c>
      <c r="AE268" s="204">
        <v>4867545</v>
      </c>
      <c r="AF268" s="204">
        <v>1951</v>
      </c>
      <c r="AG268" s="204">
        <v>26857411</v>
      </c>
      <c r="AH268" s="204">
        <v>6593</v>
      </c>
    </row>
    <row r="269" spans="1:34" s="198" customFormat="1" ht="24.95" customHeight="1" x14ac:dyDescent="0.2">
      <c r="A269" s="202" t="s">
        <v>2087</v>
      </c>
      <c r="B269" s="203" t="s">
        <v>3355</v>
      </c>
      <c r="C269" s="206"/>
      <c r="D269" s="206"/>
      <c r="E269" s="206"/>
      <c r="F269" s="206"/>
      <c r="G269" s="204">
        <v>3132346</v>
      </c>
      <c r="H269" s="205">
        <v>50</v>
      </c>
      <c r="I269" s="206"/>
      <c r="J269" s="206"/>
      <c r="K269" s="204">
        <v>11269069</v>
      </c>
      <c r="L269" s="205">
        <v>479</v>
      </c>
      <c r="M269" s="206"/>
      <c r="N269" s="206"/>
      <c r="O269" s="206"/>
      <c r="P269" s="206"/>
      <c r="Q269" s="206"/>
      <c r="R269" s="206"/>
      <c r="S269" s="204">
        <v>2933600</v>
      </c>
      <c r="T269" s="205">
        <v>261</v>
      </c>
      <c r="U269" s="206"/>
      <c r="V269" s="206"/>
      <c r="W269" s="206"/>
      <c r="X269" s="206"/>
      <c r="Y269" s="204">
        <v>758643</v>
      </c>
      <c r="Z269" s="205">
        <v>766</v>
      </c>
      <c r="AA269" s="204">
        <v>121243</v>
      </c>
      <c r="AB269" s="205">
        <v>185</v>
      </c>
      <c r="AC269" s="204">
        <v>2230143</v>
      </c>
      <c r="AD269" s="204">
        <v>1455</v>
      </c>
      <c r="AE269" s="204">
        <v>3650890</v>
      </c>
      <c r="AF269" s="204">
        <v>1401</v>
      </c>
      <c r="AG269" s="204">
        <v>24095934</v>
      </c>
      <c r="AH269" s="204">
        <v>4597</v>
      </c>
    </row>
    <row r="270" spans="1:34" s="198" customFormat="1" ht="24.95" customHeight="1" x14ac:dyDescent="0.2">
      <c r="A270" s="202" t="s">
        <v>916</v>
      </c>
      <c r="B270" s="203" t="s">
        <v>3356</v>
      </c>
      <c r="C270" s="206"/>
      <c r="D270" s="206"/>
      <c r="E270" s="206"/>
      <c r="F270" s="206"/>
      <c r="G270" s="204">
        <v>82556</v>
      </c>
      <c r="H270" s="205">
        <v>2</v>
      </c>
      <c r="I270" s="206"/>
      <c r="J270" s="206"/>
      <c r="K270" s="204">
        <v>359606</v>
      </c>
      <c r="L270" s="205">
        <v>14</v>
      </c>
      <c r="M270" s="206"/>
      <c r="N270" s="206"/>
      <c r="O270" s="206"/>
      <c r="P270" s="206"/>
      <c r="Q270" s="206"/>
      <c r="R270" s="206"/>
      <c r="S270" s="204">
        <v>31809</v>
      </c>
      <c r="T270" s="205">
        <v>3</v>
      </c>
      <c r="U270" s="206"/>
      <c r="V270" s="206"/>
      <c r="W270" s="206"/>
      <c r="X270" s="206"/>
      <c r="Y270" s="204">
        <v>6712</v>
      </c>
      <c r="Z270" s="205">
        <v>8</v>
      </c>
      <c r="AA270" s="205">
        <v>655</v>
      </c>
      <c r="AB270" s="205">
        <v>1</v>
      </c>
      <c r="AC270" s="204">
        <v>39098</v>
      </c>
      <c r="AD270" s="205">
        <v>25</v>
      </c>
      <c r="AE270" s="204">
        <v>117068</v>
      </c>
      <c r="AF270" s="205">
        <v>50</v>
      </c>
      <c r="AG270" s="204">
        <v>637504</v>
      </c>
      <c r="AH270" s="205">
        <v>103</v>
      </c>
    </row>
    <row r="271" spans="1:34" s="198" customFormat="1" ht="48.75" customHeight="1" x14ac:dyDescent="0.2">
      <c r="A271" s="202" t="s">
        <v>2074</v>
      </c>
      <c r="B271" s="203" t="s">
        <v>3357</v>
      </c>
      <c r="C271" s="206"/>
      <c r="D271" s="206"/>
      <c r="E271" s="206"/>
      <c r="F271" s="206"/>
      <c r="G271" s="206"/>
      <c r="H271" s="206"/>
      <c r="I271" s="206"/>
      <c r="J271" s="206"/>
      <c r="K271" s="206"/>
      <c r="L271" s="206"/>
      <c r="M271" s="206"/>
      <c r="N271" s="206"/>
      <c r="O271" s="206"/>
      <c r="P271" s="206"/>
      <c r="Q271" s="206"/>
      <c r="R271" s="206"/>
      <c r="S271" s="204">
        <v>1056538</v>
      </c>
      <c r="T271" s="205">
        <v>98</v>
      </c>
      <c r="U271" s="206"/>
      <c r="V271" s="206"/>
      <c r="W271" s="206"/>
      <c r="X271" s="206"/>
      <c r="Y271" s="204">
        <v>542776</v>
      </c>
      <c r="Z271" s="204">
        <v>1013</v>
      </c>
      <c r="AA271" s="204">
        <v>60853</v>
      </c>
      <c r="AB271" s="205">
        <v>83</v>
      </c>
      <c r="AC271" s="204">
        <v>82720</v>
      </c>
      <c r="AD271" s="205">
        <v>19</v>
      </c>
      <c r="AE271" s="206"/>
      <c r="AF271" s="206"/>
      <c r="AG271" s="204">
        <v>1742887</v>
      </c>
      <c r="AH271" s="204">
        <v>1213</v>
      </c>
    </row>
    <row r="272" spans="1:34" s="198" customFormat="1" ht="24.95" customHeight="1" x14ac:dyDescent="0.2">
      <c r="A272" s="202" t="s">
        <v>2349</v>
      </c>
      <c r="B272" s="203" t="s">
        <v>3358</v>
      </c>
      <c r="C272" s="206"/>
      <c r="D272" s="206"/>
      <c r="E272" s="206"/>
      <c r="F272" s="206"/>
      <c r="G272" s="204">
        <v>501681</v>
      </c>
      <c r="H272" s="205">
        <v>15</v>
      </c>
      <c r="I272" s="204">
        <v>162710</v>
      </c>
      <c r="J272" s="205">
        <v>5</v>
      </c>
      <c r="K272" s="204">
        <v>2898462</v>
      </c>
      <c r="L272" s="205">
        <v>108</v>
      </c>
      <c r="M272" s="206"/>
      <c r="N272" s="206"/>
      <c r="O272" s="206"/>
      <c r="P272" s="206"/>
      <c r="Q272" s="206"/>
      <c r="R272" s="206"/>
      <c r="S272" s="204">
        <v>156354</v>
      </c>
      <c r="T272" s="205">
        <v>22</v>
      </c>
      <c r="U272" s="206"/>
      <c r="V272" s="206"/>
      <c r="W272" s="206"/>
      <c r="X272" s="206"/>
      <c r="Y272" s="204">
        <v>190982</v>
      </c>
      <c r="Z272" s="205">
        <v>220</v>
      </c>
      <c r="AA272" s="204">
        <v>26754</v>
      </c>
      <c r="AB272" s="205">
        <v>36</v>
      </c>
      <c r="AC272" s="204">
        <v>50658</v>
      </c>
      <c r="AD272" s="205">
        <v>14</v>
      </c>
      <c r="AE272" s="206"/>
      <c r="AF272" s="206"/>
      <c r="AG272" s="204">
        <v>3987601</v>
      </c>
      <c r="AH272" s="205">
        <v>420</v>
      </c>
    </row>
    <row r="273" spans="1:34" s="198" customFormat="1" ht="24.95" customHeight="1" x14ac:dyDescent="0.2">
      <c r="A273" s="202" t="s">
        <v>1010</v>
      </c>
      <c r="B273" s="203" t="s">
        <v>3359</v>
      </c>
      <c r="C273" s="206"/>
      <c r="D273" s="206"/>
      <c r="E273" s="206"/>
      <c r="F273" s="206"/>
      <c r="G273" s="206"/>
      <c r="H273" s="206"/>
      <c r="I273" s="206"/>
      <c r="J273" s="206"/>
      <c r="K273" s="204">
        <v>1792730</v>
      </c>
      <c r="L273" s="205">
        <v>84</v>
      </c>
      <c r="M273" s="206"/>
      <c r="N273" s="206"/>
      <c r="O273" s="206"/>
      <c r="P273" s="206"/>
      <c r="Q273" s="206"/>
      <c r="R273" s="206"/>
      <c r="S273" s="204">
        <v>451740</v>
      </c>
      <c r="T273" s="205">
        <v>41</v>
      </c>
      <c r="U273" s="206"/>
      <c r="V273" s="206"/>
      <c r="W273" s="206"/>
      <c r="X273" s="206"/>
      <c r="Y273" s="204">
        <v>250793</v>
      </c>
      <c r="Z273" s="205">
        <v>264</v>
      </c>
      <c r="AA273" s="204">
        <v>24179</v>
      </c>
      <c r="AB273" s="205">
        <v>33</v>
      </c>
      <c r="AC273" s="206"/>
      <c r="AD273" s="206"/>
      <c r="AE273" s="206"/>
      <c r="AF273" s="206"/>
      <c r="AG273" s="204">
        <v>2519442</v>
      </c>
      <c r="AH273" s="205">
        <v>422</v>
      </c>
    </row>
    <row r="274" spans="1:34" s="198" customFormat="1" ht="24.95" customHeight="1" x14ac:dyDescent="0.2">
      <c r="A274" s="202" t="s">
        <v>785</v>
      </c>
      <c r="B274" s="203" t="s">
        <v>3360</v>
      </c>
      <c r="C274" s="206"/>
      <c r="D274" s="206"/>
      <c r="E274" s="206"/>
      <c r="F274" s="206"/>
      <c r="G274" s="206"/>
      <c r="H274" s="206"/>
      <c r="I274" s="206"/>
      <c r="J274" s="206"/>
      <c r="K274" s="206"/>
      <c r="L274" s="206"/>
      <c r="M274" s="206"/>
      <c r="N274" s="206"/>
      <c r="O274" s="206"/>
      <c r="P274" s="206"/>
      <c r="Q274" s="206"/>
      <c r="R274" s="206"/>
      <c r="S274" s="204">
        <v>20439</v>
      </c>
      <c r="T274" s="205">
        <v>2</v>
      </c>
      <c r="U274" s="206"/>
      <c r="V274" s="206"/>
      <c r="W274" s="206"/>
      <c r="X274" s="206"/>
      <c r="Y274" s="204">
        <v>10354</v>
      </c>
      <c r="Z274" s="205">
        <v>9</v>
      </c>
      <c r="AA274" s="206"/>
      <c r="AB274" s="206"/>
      <c r="AC274" s="206"/>
      <c r="AD274" s="206"/>
      <c r="AE274" s="206"/>
      <c r="AF274" s="206"/>
      <c r="AG274" s="204">
        <v>30793</v>
      </c>
      <c r="AH274" s="205">
        <v>11</v>
      </c>
    </row>
    <row r="275" spans="1:34" s="198" customFormat="1" ht="24.95" customHeight="1" x14ac:dyDescent="0.2">
      <c r="A275" s="202" t="s">
        <v>3361</v>
      </c>
      <c r="B275" s="203" t="s">
        <v>3362</v>
      </c>
      <c r="C275" s="206"/>
      <c r="D275" s="206"/>
      <c r="E275" s="206"/>
      <c r="F275" s="206"/>
      <c r="G275" s="206"/>
      <c r="H275" s="206"/>
      <c r="I275" s="206"/>
      <c r="J275" s="206"/>
      <c r="K275" s="206"/>
      <c r="L275" s="206"/>
      <c r="M275" s="206"/>
      <c r="N275" s="206"/>
      <c r="O275" s="206"/>
      <c r="P275" s="206"/>
      <c r="Q275" s="206"/>
      <c r="R275" s="206"/>
      <c r="S275" s="204">
        <v>20439</v>
      </c>
      <c r="T275" s="205">
        <v>2</v>
      </c>
      <c r="U275" s="206"/>
      <c r="V275" s="206"/>
      <c r="W275" s="206"/>
      <c r="X275" s="206"/>
      <c r="Y275" s="204">
        <v>5432</v>
      </c>
      <c r="Z275" s="205">
        <v>5</v>
      </c>
      <c r="AA275" s="205">
        <v>679</v>
      </c>
      <c r="AB275" s="205">
        <v>1</v>
      </c>
      <c r="AC275" s="206"/>
      <c r="AD275" s="206"/>
      <c r="AE275" s="206"/>
      <c r="AF275" s="206"/>
      <c r="AG275" s="204">
        <v>26550</v>
      </c>
      <c r="AH275" s="205">
        <v>8</v>
      </c>
    </row>
    <row r="276" spans="1:34" s="198" customFormat="1" ht="12.75" customHeight="1" x14ac:dyDescent="0.2">
      <c r="A276" s="202" t="s">
        <v>3363</v>
      </c>
      <c r="B276" s="203" t="s">
        <v>3364</v>
      </c>
      <c r="C276" s="206"/>
      <c r="D276" s="206"/>
      <c r="E276" s="206"/>
      <c r="F276" s="206"/>
      <c r="G276" s="206"/>
      <c r="H276" s="206"/>
      <c r="I276" s="206"/>
      <c r="J276" s="206"/>
      <c r="K276" s="206"/>
      <c r="L276" s="206"/>
      <c r="M276" s="204">
        <v>96061</v>
      </c>
      <c r="N276" s="205">
        <v>19</v>
      </c>
      <c r="O276" s="206"/>
      <c r="P276" s="206"/>
      <c r="Q276" s="206"/>
      <c r="R276" s="206"/>
      <c r="S276" s="206"/>
      <c r="T276" s="206"/>
      <c r="U276" s="206"/>
      <c r="V276" s="206"/>
      <c r="W276" s="206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4">
        <v>96061</v>
      </c>
      <c r="AH276" s="205">
        <v>19</v>
      </c>
    </row>
    <row r="277" spans="1:34" s="198" customFormat="1" ht="36.75" customHeight="1" x14ac:dyDescent="0.2">
      <c r="A277" s="202" t="s">
        <v>1429</v>
      </c>
      <c r="B277" s="203" t="s">
        <v>3366</v>
      </c>
      <c r="C277" s="206"/>
      <c r="D277" s="206"/>
      <c r="E277" s="206"/>
      <c r="F277" s="206"/>
      <c r="G277" s="206"/>
      <c r="H277" s="206"/>
      <c r="I277" s="206"/>
      <c r="J277" s="206"/>
      <c r="K277" s="204">
        <v>28666</v>
      </c>
      <c r="L277" s="205">
        <v>2</v>
      </c>
      <c r="M277" s="206"/>
      <c r="N277" s="206"/>
      <c r="O277" s="206"/>
      <c r="P277" s="206"/>
      <c r="Q277" s="206"/>
      <c r="R277" s="206"/>
      <c r="S277" s="204">
        <v>84820</v>
      </c>
      <c r="T277" s="205">
        <v>9</v>
      </c>
      <c r="U277" s="206"/>
      <c r="V277" s="206"/>
      <c r="W277" s="206"/>
      <c r="X277" s="206"/>
      <c r="Y277" s="204">
        <v>99200</v>
      </c>
      <c r="Z277" s="205">
        <v>423</v>
      </c>
      <c r="AA277" s="204">
        <v>92418</v>
      </c>
      <c r="AB277" s="205">
        <v>126</v>
      </c>
      <c r="AC277" s="206"/>
      <c r="AD277" s="206"/>
      <c r="AE277" s="206"/>
      <c r="AF277" s="206"/>
      <c r="AG277" s="204">
        <v>305104</v>
      </c>
      <c r="AH277" s="205">
        <v>560</v>
      </c>
    </row>
    <row r="278" spans="1:34" s="198" customFormat="1" ht="36.75" customHeight="1" x14ac:dyDescent="0.2">
      <c r="A278" s="202" t="s">
        <v>2560</v>
      </c>
      <c r="B278" s="203" t="s">
        <v>3367</v>
      </c>
      <c r="C278" s="206"/>
      <c r="D278" s="206"/>
      <c r="E278" s="206"/>
      <c r="F278" s="206"/>
      <c r="G278" s="206"/>
      <c r="H278" s="206"/>
      <c r="I278" s="206"/>
      <c r="J278" s="206"/>
      <c r="K278" s="204">
        <v>138685</v>
      </c>
      <c r="L278" s="205">
        <v>7</v>
      </c>
      <c r="M278" s="206"/>
      <c r="N278" s="206"/>
      <c r="O278" s="206"/>
      <c r="P278" s="206"/>
      <c r="Q278" s="206"/>
      <c r="R278" s="206"/>
      <c r="S278" s="206"/>
      <c r="T278" s="206"/>
      <c r="U278" s="206"/>
      <c r="V278" s="206"/>
      <c r="W278" s="206"/>
      <c r="X278" s="206"/>
      <c r="Y278" s="206"/>
      <c r="Z278" s="206"/>
      <c r="AA278" s="206"/>
      <c r="AB278" s="206"/>
      <c r="AC278" s="204">
        <v>21538</v>
      </c>
      <c r="AD278" s="205">
        <v>8</v>
      </c>
      <c r="AE278" s="206"/>
      <c r="AF278" s="206"/>
      <c r="AG278" s="204">
        <v>160223</v>
      </c>
      <c r="AH278" s="205">
        <v>15</v>
      </c>
    </row>
    <row r="279" spans="1:34" s="198" customFormat="1" ht="24.95" customHeight="1" x14ac:dyDescent="0.2">
      <c r="A279" s="202" t="s">
        <v>2582</v>
      </c>
      <c r="B279" s="203" t="s">
        <v>3368</v>
      </c>
      <c r="C279" s="206"/>
      <c r="D279" s="206"/>
      <c r="E279" s="206"/>
      <c r="F279" s="206"/>
      <c r="G279" s="206"/>
      <c r="H279" s="206"/>
      <c r="I279" s="206"/>
      <c r="J279" s="206"/>
      <c r="K279" s="206"/>
      <c r="L279" s="206"/>
      <c r="M279" s="206"/>
      <c r="N279" s="206"/>
      <c r="O279" s="206"/>
      <c r="P279" s="206"/>
      <c r="Q279" s="206"/>
      <c r="R279" s="206"/>
      <c r="S279" s="206"/>
      <c r="T279" s="206"/>
      <c r="U279" s="204">
        <v>6426862</v>
      </c>
      <c r="V279" s="205">
        <v>44</v>
      </c>
      <c r="W279" s="206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4">
        <v>6426862</v>
      </c>
      <c r="AH279" s="205">
        <v>44</v>
      </c>
    </row>
    <row r="280" spans="1:34" s="198" customFormat="1" ht="24.95" customHeight="1" x14ac:dyDescent="0.2">
      <c r="A280" s="202" t="s">
        <v>1482</v>
      </c>
      <c r="B280" s="203" t="s">
        <v>3370</v>
      </c>
      <c r="C280" s="206"/>
      <c r="D280" s="206"/>
      <c r="E280" s="206"/>
      <c r="F280" s="206"/>
      <c r="G280" s="206"/>
      <c r="H280" s="206"/>
      <c r="I280" s="206"/>
      <c r="J280" s="206"/>
      <c r="K280" s="206"/>
      <c r="L280" s="206"/>
      <c r="M280" s="206"/>
      <c r="N280" s="206"/>
      <c r="O280" s="206"/>
      <c r="P280" s="206"/>
      <c r="Q280" s="204">
        <v>1325982</v>
      </c>
      <c r="R280" s="205">
        <v>15</v>
      </c>
      <c r="S280" s="206"/>
      <c r="T280" s="206"/>
      <c r="U280" s="206"/>
      <c r="V280" s="206"/>
      <c r="W280" s="206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4">
        <v>1325982</v>
      </c>
      <c r="AH280" s="205">
        <v>15</v>
      </c>
    </row>
    <row r="281" spans="1:34" s="198" customFormat="1" ht="24.95" customHeight="1" x14ac:dyDescent="0.2">
      <c r="A281" s="202" t="s">
        <v>3369</v>
      </c>
      <c r="B281" s="203" t="s">
        <v>3372</v>
      </c>
      <c r="C281" s="206"/>
      <c r="D281" s="206"/>
      <c r="E281" s="206"/>
      <c r="F281" s="206"/>
      <c r="G281" s="206"/>
      <c r="H281" s="206"/>
      <c r="I281" s="206"/>
      <c r="J281" s="206"/>
      <c r="K281" s="206"/>
      <c r="L281" s="206"/>
      <c r="M281" s="206"/>
      <c r="N281" s="206"/>
      <c r="O281" s="206"/>
      <c r="P281" s="206"/>
      <c r="Q281" s="206"/>
      <c r="R281" s="206"/>
      <c r="S281" s="206"/>
      <c r="T281" s="206"/>
      <c r="U281" s="204">
        <v>39141390</v>
      </c>
      <c r="V281" s="205">
        <v>459</v>
      </c>
      <c r="W281" s="206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4">
        <v>39141390</v>
      </c>
      <c r="AH281" s="205">
        <v>459</v>
      </c>
    </row>
    <row r="282" spans="1:34" s="198" customFormat="1" ht="24.95" customHeight="1" x14ac:dyDescent="0.2">
      <c r="A282" s="202" t="s">
        <v>3371</v>
      </c>
      <c r="B282" s="203" t="s">
        <v>3373</v>
      </c>
      <c r="C282" s="206"/>
      <c r="D282" s="206"/>
      <c r="E282" s="206"/>
      <c r="F282" s="206"/>
      <c r="G282" s="206"/>
      <c r="H282" s="206"/>
      <c r="I282" s="206"/>
      <c r="J282" s="206"/>
      <c r="K282" s="206"/>
      <c r="L282" s="206"/>
      <c r="M282" s="206"/>
      <c r="N282" s="206"/>
      <c r="O282" s="206"/>
      <c r="P282" s="206"/>
      <c r="Q282" s="204">
        <v>2930347</v>
      </c>
      <c r="R282" s="205">
        <v>31</v>
      </c>
      <c r="S282" s="206"/>
      <c r="T282" s="206"/>
      <c r="U282" s="206"/>
      <c r="V282" s="206"/>
      <c r="W282" s="206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4">
        <v>2930347</v>
      </c>
      <c r="AH282" s="205">
        <v>31</v>
      </c>
    </row>
    <row r="283" spans="1:34" s="198" customFormat="1" ht="12.75" customHeight="1" x14ac:dyDescent="0.2">
      <c r="A283" s="202" t="s">
        <v>1259</v>
      </c>
      <c r="B283" s="203" t="s">
        <v>3374</v>
      </c>
      <c r="C283" s="206"/>
      <c r="D283" s="206"/>
      <c r="E283" s="206"/>
      <c r="F283" s="206"/>
      <c r="G283" s="206"/>
      <c r="H283" s="206"/>
      <c r="I283" s="206"/>
      <c r="J283" s="206"/>
      <c r="K283" s="206"/>
      <c r="L283" s="206"/>
      <c r="M283" s="206"/>
      <c r="N283" s="206"/>
      <c r="O283" s="206"/>
      <c r="P283" s="206"/>
      <c r="Q283" s="204">
        <v>276615</v>
      </c>
      <c r="R283" s="205">
        <v>3</v>
      </c>
      <c r="S283" s="204">
        <v>330336</v>
      </c>
      <c r="T283" s="205">
        <v>6</v>
      </c>
      <c r="U283" s="204">
        <v>23109</v>
      </c>
      <c r="V283" s="205">
        <v>6</v>
      </c>
      <c r="W283" s="206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4">
        <v>630060</v>
      </c>
      <c r="AH283" s="205">
        <v>15</v>
      </c>
    </row>
    <row r="284" spans="1:34" s="198" customFormat="1" ht="24.95" customHeight="1" x14ac:dyDescent="0.2">
      <c r="A284" s="202" t="s">
        <v>2163</v>
      </c>
      <c r="B284" s="203" t="s">
        <v>3375</v>
      </c>
      <c r="C284" s="206"/>
      <c r="D284" s="206"/>
      <c r="E284" s="206"/>
      <c r="F284" s="206"/>
      <c r="G284" s="206"/>
      <c r="H284" s="206"/>
      <c r="I284" s="206"/>
      <c r="J284" s="206"/>
      <c r="K284" s="206"/>
      <c r="L284" s="206"/>
      <c r="M284" s="206"/>
      <c r="N284" s="206"/>
      <c r="O284" s="206"/>
      <c r="P284" s="206"/>
      <c r="Q284" s="204">
        <v>589859</v>
      </c>
      <c r="R284" s="205">
        <v>7</v>
      </c>
      <c r="S284" s="206"/>
      <c r="T284" s="206"/>
      <c r="U284" s="206"/>
      <c r="V284" s="206"/>
      <c r="W284" s="206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4">
        <v>589859</v>
      </c>
      <c r="AH284" s="205">
        <v>7</v>
      </c>
    </row>
    <row r="285" spans="1:34" s="198" customFormat="1" ht="24.95" customHeight="1" x14ac:dyDescent="0.2">
      <c r="A285" s="202" t="s">
        <v>755</v>
      </c>
      <c r="B285" s="203" t="s">
        <v>3376</v>
      </c>
      <c r="C285" s="204">
        <v>222419</v>
      </c>
      <c r="D285" s="205">
        <v>12</v>
      </c>
      <c r="E285" s="206"/>
      <c r="F285" s="206"/>
      <c r="G285" s="206"/>
      <c r="H285" s="206"/>
      <c r="I285" s="206"/>
      <c r="J285" s="206"/>
      <c r="K285" s="206"/>
      <c r="L285" s="206"/>
      <c r="M285" s="204">
        <v>102193</v>
      </c>
      <c r="N285" s="205">
        <v>8</v>
      </c>
      <c r="O285" s="206"/>
      <c r="P285" s="206"/>
      <c r="Q285" s="206"/>
      <c r="R285" s="206"/>
      <c r="S285" s="206"/>
      <c r="T285" s="206"/>
      <c r="U285" s="206"/>
      <c r="V285" s="206"/>
      <c r="W285" s="206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4">
        <v>324612</v>
      </c>
      <c r="AH285" s="205">
        <v>20</v>
      </c>
    </row>
    <row r="286" spans="1:34" s="198" customFormat="1" ht="12.75" customHeight="1" x14ac:dyDescent="0.2">
      <c r="A286" s="202" t="s">
        <v>841</v>
      </c>
      <c r="B286" s="203" t="s">
        <v>3377</v>
      </c>
      <c r="C286" s="204">
        <v>5588339</v>
      </c>
      <c r="D286" s="205">
        <v>112</v>
      </c>
      <c r="E286" s="206"/>
      <c r="F286" s="206"/>
      <c r="G286" s="206"/>
      <c r="H286" s="206"/>
      <c r="I286" s="206"/>
      <c r="J286" s="206"/>
      <c r="K286" s="206"/>
      <c r="L286" s="206"/>
      <c r="M286" s="206"/>
      <c r="N286" s="206"/>
      <c r="O286" s="206"/>
      <c r="P286" s="206"/>
      <c r="Q286" s="206"/>
      <c r="R286" s="206"/>
      <c r="S286" s="206"/>
      <c r="T286" s="206"/>
      <c r="U286" s="206"/>
      <c r="V286" s="206"/>
      <c r="W286" s="206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4">
        <v>5588339</v>
      </c>
      <c r="AH286" s="205">
        <v>112</v>
      </c>
    </row>
    <row r="287" spans="1:34" s="198" customFormat="1" ht="24.95" customHeight="1" x14ac:dyDescent="0.2">
      <c r="A287" s="202" t="s">
        <v>899</v>
      </c>
      <c r="B287" s="203" t="s">
        <v>3378</v>
      </c>
      <c r="C287" s="206"/>
      <c r="D287" s="206"/>
      <c r="E287" s="206"/>
      <c r="F287" s="206"/>
      <c r="G287" s="206"/>
      <c r="H287" s="206"/>
      <c r="I287" s="206"/>
      <c r="J287" s="206"/>
      <c r="K287" s="206"/>
      <c r="L287" s="206"/>
      <c r="M287" s="206"/>
      <c r="N287" s="206"/>
      <c r="O287" s="206"/>
      <c r="P287" s="206"/>
      <c r="Q287" s="206"/>
      <c r="R287" s="206"/>
      <c r="S287" s="206"/>
      <c r="T287" s="206"/>
      <c r="U287" s="206"/>
      <c r="V287" s="206"/>
      <c r="W287" s="204">
        <v>4031757</v>
      </c>
      <c r="X287" s="204">
        <v>1366</v>
      </c>
      <c r="Y287" s="206"/>
      <c r="Z287" s="206"/>
      <c r="AA287" s="206"/>
      <c r="AB287" s="206"/>
      <c r="AC287" s="206"/>
      <c r="AD287" s="206"/>
      <c r="AE287" s="206"/>
      <c r="AF287" s="206"/>
      <c r="AG287" s="204">
        <v>4031757</v>
      </c>
      <c r="AH287" s="204">
        <v>1366</v>
      </c>
    </row>
    <row r="288" spans="1:34" s="198" customFormat="1" ht="36.75" customHeight="1" x14ac:dyDescent="0.2">
      <c r="A288" s="202" t="s">
        <v>1141</v>
      </c>
      <c r="B288" s="203" t="s">
        <v>3379</v>
      </c>
      <c r="C288" s="206"/>
      <c r="D288" s="206"/>
      <c r="E288" s="206"/>
      <c r="F288" s="206"/>
      <c r="G288" s="206"/>
      <c r="H288" s="206"/>
      <c r="I288" s="206"/>
      <c r="J288" s="206"/>
      <c r="K288" s="206"/>
      <c r="L288" s="206"/>
      <c r="M288" s="206"/>
      <c r="N288" s="206"/>
      <c r="O288" s="206"/>
      <c r="P288" s="206"/>
      <c r="Q288" s="206"/>
      <c r="R288" s="206"/>
      <c r="S288" s="206"/>
      <c r="T288" s="206"/>
      <c r="U288" s="204">
        <v>551699</v>
      </c>
      <c r="V288" s="205">
        <v>97</v>
      </c>
      <c r="W288" s="206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4">
        <v>551699</v>
      </c>
      <c r="AH288" s="205">
        <v>97</v>
      </c>
    </row>
    <row r="289" spans="1:34" s="198" customFormat="1" ht="12.75" customHeight="1" x14ac:dyDescent="0.2">
      <c r="A289" s="202" t="s">
        <v>2509</v>
      </c>
      <c r="B289" s="203" t="s">
        <v>3380</v>
      </c>
      <c r="C289" s="206"/>
      <c r="D289" s="206"/>
      <c r="E289" s="206"/>
      <c r="F289" s="206"/>
      <c r="G289" s="206"/>
      <c r="H289" s="206"/>
      <c r="I289" s="206"/>
      <c r="J289" s="206"/>
      <c r="K289" s="206"/>
      <c r="L289" s="206"/>
      <c r="M289" s="206"/>
      <c r="N289" s="206"/>
      <c r="O289" s="206"/>
      <c r="P289" s="206"/>
      <c r="Q289" s="206"/>
      <c r="R289" s="206"/>
      <c r="S289" s="206"/>
      <c r="T289" s="206"/>
      <c r="U289" s="206"/>
      <c r="V289" s="206"/>
      <c r="W289" s="206"/>
      <c r="X289" s="206"/>
      <c r="Y289" s="204">
        <v>3732</v>
      </c>
      <c r="Z289" s="205">
        <v>1</v>
      </c>
      <c r="AA289" s="204">
        <v>1358</v>
      </c>
      <c r="AB289" s="205">
        <v>3</v>
      </c>
      <c r="AC289" s="204">
        <v>4315</v>
      </c>
      <c r="AD289" s="205">
        <v>2</v>
      </c>
      <c r="AE289" s="206"/>
      <c r="AF289" s="206"/>
      <c r="AG289" s="204">
        <v>9405</v>
      </c>
      <c r="AH289" s="205">
        <v>6</v>
      </c>
    </row>
    <row r="290" spans="1:34" s="198" customFormat="1" ht="12.2" customHeight="1" x14ac:dyDescent="0.2">
      <c r="A290" s="410" t="s">
        <v>3381</v>
      </c>
      <c r="B290" s="410"/>
      <c r="C290" s="204">
        <v>29164141</v>
      </c>
      <c r="D290" s="205">
        <v>706</v>
      </c>
      <c r="E290" s="204">
        <v>56799323</v>
      </c>
      <c r="F290" s="204">
        <v>1816</v>
      </c>
      <c r="G290" s="204">
        <v>276247013</v>
      </c>
      <c r="H290" s="204">
        <v>8033</v>
      </c>
      <c r="I290" s="204">
        <v>133200431</v>
      </c>
      <c r="J290" s="204">
        <v>1638</v>
      </c>
      <c r="K290" s="204">
        <v>476317196</v>
      </c>
      <c r="L290" s="204">
        <v>19645</v>
      </c>
      <c r="M290" s="204">
        <v>3930064</v>
      </c>
      <c r="N290" s="205">
        <v>228</v>
      </c>
      <c r="O290" s="204">
        <v>134694777</v>
      </c>
      <c r="P290" s="204">
        <v>1581</v>
      </c>
      <c r="Q290" s="204">
        <v>36695389</v>
      </c>
      <c r="R290" s="204">
        <v>1004</v>
      </c>
      <c r="S290" s="204">
        <v>103695186</v>
      </c>
      <c r="T290" s="204">
        <v>9243</v>
      </c>
      <c r="U290" s="204">
        <v>85377789</v>
      </c>
      <c r="V290" s="204">
        <v>17952</v>
      </c>
      <c r="W290" s="204">
        <v>8126675</v>
      </c>
      <c r="X290" s="204">
        <v>7197</v>
      </c>
      <c r="Y290" s="204">
        <v>41221786</v>
      </c>
      <c r="Z290" s="204">
        <v>44793</v>
      </c>
      <c r="AA290" s="204">
        <v>7050651</v>
      </c>
      <c r="AB290" s="204">
        <v>9600</v>
      </c>
      <c r="AC290" s="204">
        <v>94988202</v>
      </c>
      <c r="AD290" s="204">
        <v>61605</v>
      </c>
      <c r="AE290" s="204">
        <v>142061652</v>
      </c>
      <c r="AF290" s="204">
        <v>57395</v>
      </c>
      <c r="AG290" s="204">
        <v>1629570275</v>
      </c>
      <c r="AH290" s="204">
        <v>242436</v>
      </c>
    </row>
    <row r="291" spans="1:34" ht="60" customHeight="1" x14ac:dyDescent="0.25">
      <c r="AC291" s="393" t="s">
        <v>3504</v>
      </c>
      <c r="AD291" s="393"/>
      <c r="AE291" s="393"/>
      <c r="AF291" s="393"/>
      <c r="AG291" s="393"/>
      <c r="AH291" s="393"/>
    </row>
    <row r="292" spans="1:34" ht="15.95" customHeight="1" x14ac:dyDescent="0.2">
      <c r="A292" s="385" t="s">
        <v>3267</v>
      </c>
      <c r="B292" s="385"/>
      <c r="C292" s="385"/>
      <c r="D292" s="385"/>
      <c r="E292" s="385"/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  <c r="P292" s="385"/>
      <c r="Q292" s="385"/>
      <c r="R292" s="385"/>
      <c r="S292" s="385"/>
      <c r="T292" s="385"/>
      <c r="U292" s="385"/>
      <c r="V292" s="385"/>
      <c r="W292" s="385"/>
      <c r="X292" s="385"/>
      <c r="Y292" s="385"/>
      <c r="Z292" s="385"/>
      <c r="AA292" s="385"/>
      <c r="AB292" s="385"/>
      <c r="AC292" s="385"/>
      <c r="AD292" s="385"/>
      <c r="AE292" s="385"/>
      <c r="AF292" s="385"/>
      <c r="AG292" s="385"/>
    </row>
    <row r="293" spans="1:34" ht="15" customHeight="1" x14ac:dyDescent="0.2">
      <c r="A293" s="394" t="s">
        <v>3384</v>
      </c>
      <c r="B293" s="394"/>
      <c r="C293" s="394"/>
      <c r="D293" s="394"/>
      <c r="E293" s="394"/>
      <c r="F293" s="394"/>
      <c r="G293" s="394"/>
      <c r="H293" s="394"/>
      <c r="I293" s="394"/>
      <c r="J293" s="394"/>
      <c r="K293" s="394"/>
      <c r="L293" s="394"/>
      <c r="M293" s="394"/>
      <c r="N293" s="394"/>
      <c r="O293" s="394"/>
      <c r="P293" s="394"/>
      <c r="Q293" s="394"/>
      <c r="R293" s="394"/>
      <c r="S293" s="394"/>
      <c r="T293" s="394"/>
      <c r="U293" s="394"/>
      <c r="V293" s="394"/>
      <c r="W293" s="394"/>
      <c r="X293" s="394"/>
      <c r="Y293" s="394"/>
      <c r="Z293" s="394"/>
      <c r="AA293" s="394"/>
      <c r="AB293" s="394"/>
      <c r="AC293" s="394"/>
      <c r="AD293" s="394"/>
      <c r="AE293" s="394"/>
    </row>
    <row r="294" spans="1:34" ht="12.75" customHeight="1" x14ac:dyDescent="0.2"/>
    <row r="295" spans="1:34" ht="23.25" customHeight="1" x14ac:dyDescent="0.2">
      <c r="A295" s="395" t="s">
        <v>3269</v>
      </c>
      <c r="B295" s="395"/>
      <c r="C295" s="400" t="s">
        <v>3270</v>
      </c>
      <c r="D295" s="400"/>
      <c r="E295" s="400"/>
      <c r="F295" s="400"/>
      <c r="G295" s="400"/>
      <c r="H295" s="400"/>
      <c r="I295" s="400"/>
      <c r="J295" s="400"/>
      <c r="K295" s="400"/>
      <c r="L295" s="400"/>
      <c r="M295" s="400" t="s">
        <v>3271</v>
      </c>
      <c r="N295" s="400"/>
      <c r="O295" s="400"/>
      <c r="P295" s="400"/>
      <c r="Q295" s="400"/>
      <c r="R295" s="400"/>
      <c r="S295" s="400"/>
      <c r="T295" s="400"/>
      <c r="U295" s="405" t="s">
        <v>3272</v>
      </c>
      <c r="V295" s="405"/>
      <c r="W295" s="405"/>
      <c r="X295" s="405"/>
      <c r="Y295" s="405"/>
      <c r="Z295" s="405"/>
      <c r="AA295" s="405"/>
      <c r="AB295" s="405"/>
      <c r="AC295" s="405"/>
      <c r="AD295" s="405"/>
      <c r="AE295" s="406" t="s">
        <v>3273</v>
      </c>
      <c r="AF295" s="406"/>
      <c r="AG295" s="395" t="s">
        <v>3274</v>
      </c>
      <c r="AH295" s="395"/>
    </row>
    <row r="296" spans="1:34" ht="45.75" customHeight="1" x14ac:dyDescent="0.2">
      <c r="A296" s="396"/>
      <c r="B296" s="397"/>
      <c r="C296" s="401"/>
      <c r="D296" s="402"/>
      <c r="E296" s="402"/>
      <c r="F296" s="402"/>
      <c r="G296" s="402"/>
      <c r="H296" s="402"/>
      <c r="I296" s="402"/>
      <c r="J296" s="402"/>
      <c r="K296" s="402"/>
      <c r="L296" s="402"/>
      <c r="M296" s="403"/>
      <c r="N296" s="404"/>
      <c r="O296" s="404"/>
      <c r="P296" s="404"/>
      <c r="Q296" s="404"/>
      <c r="R296" s="404"/>
      <c r="S296" s="404"/>
      <c r="T296" s="404"/>
      <c r="U296" s="405" t="s">
        <v>3275</v>
      </c>
      <c r="V296" s="405"/>
      <c r="W296" s="408" t="s">
        <v>3276</v>
      </c>
      <c r="X296" s="408"/>
      <c r="Y296" s="408" t="s">
        <v>3277</v>
      </c>
      <c r="Z296" s="408"/>
      <c r="AA296" s="408" t="s">
        <v>3278</v>
      </c>
      <c r="AB296" s="408"/>
      <c r="AC296" s="409" t="s">
        <v>3279</v>
      </c>
      <c r="AD296" s="409"/>
      <c r="AE296" s="396"/>
      <c r="AF296" s="407"/>
      <c r="AG296" s="396"/>
      <c r="AH296" s="397"/>
    </row>
    <row r="297" spans="1:34" ht="12.2" customHeight="1" x14ac:dyDescent="0.2">
      <c r="A297" s="396"/>
      <c r="B297" s="397"/>
      <c r="C297" s="405" t="s">
        <v>3280</v>
      </c>
      <c r="D297" s="405"/>
      <c r="E297" s="410" t="s">
        <v>3281</v>
      </c>
      <c r="F297" s="410"/>
      <c r="G297" s="410" t="s">
        <v>3282</v>
      </c>
      <c r="H297" s="410"/>
      <c r="I297" s="405" t="s">
        <v>3283</v>
      </c>
      <c r="J297" s="405"/>
      <c r="K297" s="410" t="s">
        <v>3284</v>
      </c>
      <c r="L297" s="410"/>
      <c r="M297" s="405" t="s">
        <v>3285</v>
      </c>
      <c r="N297" s="405"/>
      <c r="O297" s="405" t="s">
        <v>3283</v>
      </c>
      <c r="P297" s="405"/>
      <c r="Q297" s="410" t="s">
        <v>3282</v>
      </c>
      <c r="R297" s="410"/>
      <c r="S297" s="410" t="s">
        <v>3284</v>
      </c>
      <c r="T297" s="410"/>
      <c r="U297" s="410" t="s">
        <v>3282</v>
      </c>
      <c r="V297" s="410"/>
      <c r="W297" s="410" t="s">
        <v>3282</v>
      </c>
      <c r="X297" s="410"/>
      <c r="Y297" s="410" t="s">
        <v>3284</v>
      </c>
      <c r="Z297" s="410"/>
      <c r="AA297" s="410" t="s">
        <v>3284</v>
      </c>
      <c r="AB297" s="410"/>
      <c r="AC297" s="410" t="s">
        <v>3284</v>
      </c>
      <c r="AD297" s="410"/>
      <c r="AE297" s="396"/>
      <c r="AF297" s="407"/>
      <c r="AG297" s="398"/>
      <c r="AH297" s="399"/>
    </row>
    <row r="298" spans="1:34" ht="12.2" customHeight="1" x14ac:dyDescent="0.2">
      <c r="A298" s="398"/>
      <c r="B298" s="399"/>
      <c r="C298" s="199" t="s">
        <v>187</v>
      </c>
      <c r="D298" s="200" t="s">
        <v>186</v>
      </c>
      <c r="E298" s="199" t="s">
        <v>187</v>
      </c>
      <c r="F298" s="200" t="s">
        <v>186</v>
      </c>
      <c r="G298" s="199" t="s">
        <v>187</v>
      </c>
      <c r="H298" s="200" t="s">
        <v>186</v>
      </c>
      <c r="I298" s="199" t="s">
        <v>187</v>
      </c>
      <c r="J298" s="200" t="s">
        <v>186</v>
      </c>
      <c r="K298" s="199" t="s">
        <v>187</v>
      </c>
      <c r="L298" s="200" t="s">
        <v>186</v>
      </c>
      <c r="M298" s="199" t="s">
        <v>187</v>
      </c>
      <c r="N298" s="200" t="s">
        <v>186</v>
      </c>
      <c r="O298" s="199" t="s">
        <v>187</v>
      </c>
      <c r="P298" s="200" t="s">
        <v>186</v>
      </c>
      <c r="Q298" s="199" t="s">
        <v>187</v>
      </c>
      <c r="R298" s="200" t="s">
        <v>186</v>
      </c>
      <c r="S298" s="199" t="s">
        <v>187</v>
      </c>
      <c r="T298" s="200" t="s">
        <v>186</v>
      </c>
      <c r="U298" s="199" t="s">
        <v>187</v>
      </c>
      <c r="V298" s="200" t="s">
        <v>186</v>
      </c>
      <c r="W298" s="199" t="s">
        <v>187</v>
      </c>
      <c r="X298" s="200" t="s">
        <v>186</v>
      </c>
      <c r="Y298" s="199" t="s">
        <v>187</v>
      </c>
      <c r="Z298" s="200" t="s">
        <v>186</v>
      </c>
      <c r="AA298" s="199" t="s">
        <v>187</v>
      </c>
      <c r="AB298" s="200" t="s">
        <v>186</v>
      </c>
      <c r="AC298" s="201" t="s">
        <v>187</v>
      </c>
      <c r="AD298" s="202" t="s">
        <v>186</v>
      </c>
      <c r="AE298" s="201" t="s">
        <v>187</v>
      </c>
      <c r="AF298" s="202" t="s">
        <v>186</v>
      </c>
      <c r="AG298" s="201" t="s">
        <v>187</v>
      </c>
      <c r="AH298" s="202" t="s">
        <v>186</v>
      </c>
    </row>
    <row r="299" spans="1:34" s="198" customFormat="1" ht="24.95" customHeight="1" x14ac:dyDescent="0.2">
      <c r="A299" s="202" t="s">
        <v>368</v>
      </c>
      <c r="B299" s="203" t="s">
        <v>3286</v>
      </c>
      <c r="C299" s="204">
        <v>3399524</v>
      </c>
      <c r="D299" s="205">
        <v>64</v>
      </c>
      <c r="E299" s="206"/>
      <c r="F299" s="206"/>
      <c r="G299" s="204">
        <v>72918902</v>
      </c>
      <c r="H299" s="204">
        <v>1571</v>
      </c>
      <c r="I299" s="204">
        <v>11386615</v>
      </c>
      <c r="J299" s="205">
        <v>129</v>
      </c>
      <c r="K299" s="206"/>
      <c r="L299" s="206"/>
      <c r="M299" s="206"/>
      <c r="N299" s="206"/>
      <c r="O299" s="204">
        <v>2452736</v>
      </c>
      <c r="P299" s="205">
        <v>32</v>
      </c>
      <c r="Q299" s="204">
        <v>5603691</v>
      </c>
      <c r="R299" s="205">
        <v>116</v>
      </c>
      <c r="S299" s="206"/>
      <c r="T299" s="206"/>
      <c r="U299" s="204">
        <v>3782234</v>
      </c>
      <c r="V299" s="204">
        <v>3421</v>
      </c>
      <c r="W299" s="206"/>
      <c r="X299" s="206"/>
      <c r="Y299" s="206"/>
      <c r="Z299" s="206"/>
      <c r="AA299" s="206"/>
      <c r="AB299" s="206"/>
      <c r="AC299" s="206"/>
      <c r="AD299" s="206"/>
      <c r="AE299" s="204">
        <v>2603444</v>
      </c>
      <c r="AF299" s="205">
        <v>138</v>
      </c>
      <c r="AG299" s="204">
        <v>102147146</v>
      </c>
      <c r="AH299" s="204">
        <v>5471</v>
      </c>
    </row>
    <row r="300" spans="1:34" s="198" customFormat="1" ht="36.75" customHeight="1" x14ac:dyDescent="0.2">
      <c r="A300" s="202" t="s">
        <v>302</v>
      </c>
      <c r="B300" s="203" t="s">
        <v>3287</v>
      </c>
      <c r="C300" s="206"/>
      <c r="D300" s="206"/>
      <c r="E300" s="204">
        <v>12439716</v>
      </c>
      <c r="F300" s="205">
        <v>382</v>
      </c>
      <c r="G300" s="204">
        <v>56640464</v>
      </c>
      <c r="H300" s="204">
        <v>1817</v>
      </c>
      <c r="I300" s="204">
        <v>2425475</v>
      </c>
      <c r="J300" s="205">
        <v>48</v>
      </c>
      <c r="K300" s="206"/>
      <c r="L300" s="206"/>
      <c r="M300" s="206"/>
      <c r="N300" s="206"/>
      <c r="O300" s="206"/>
      <c r="P300" s="206"/>
      <c r="Q300" s="204">
        <v>9228058</v>
      </c>
      <c r="R300" s="205">
        <v>224</v>
      </c>
      <c r="S300" s="204">
        <v>116627</v>
      </c>
      <c r="T300" s="205">
        <v>13</v>
      </c>
      <c r="U300" s="204">
        <v>4085286</v>
      </c>
      <c r="V300" s="204">
        <v>2819</v>
      </c>
      <c r="W300" s="206"/>
      <c r="X300" s="206"/>
      <c r="Y300" s="204">
        <v>124930</v>
      </c>
      <c r="Z300" s="205">
        <v>135</v>
      </c>
      <c r="AA300" s="204">
        <v>20210</v>
      </c>
      <c r="AB300" s="205">
        <v>28</v>
      </c>
      <c r="AC300" s="206"/>
      <c r="AD300" s="206"/>
      <c r="AE300" s="204">
        <v>446477</v>
      </c>
      <c r="AF300" s="205">
        <v>24</v>
      </c>
      <c r="AG300" s="204">
        <v>85527243</v>
      </c>
      <c r="AH300" s="204">
        <v>5490</v>
      </c>
    </row>
    <row r="301" spans="1:34" s="198" customFormat="1" ht="36.75" customHeight="1" x14ac:dyDescent="0.2">
      <c r="A301" s="202" t="s">
        <v>336</v>
      </c>
      <c r="B301" s="203" t="s">
        <v>3288</v>
      </c>
      <c r="C301" s="206"/>
      <c r="D301" s="206"/>
      <c r="E301" s="206"/>
      <c r="F301" s="206"/>
      <c r="G301" s="204">
        <v>19790256</v>
      </c>
      <c r="H301" s="205">
        <v>663</v>
      </c>
      <c r="I301" s="206"/>
      <c r="J301" s="206"/>
      <c r="K301" s="204">
        <v>312877</v>
      </c>
      <c r="L301" s="205">
        <v>16</v>
      </c>
      <c r="M301" s="204">
        <v>91973</v>
      </c>
      <c r="N301" s="205">
        <v>7</v>
      </c>
      <c r="O301" s="206"/>
      <c r="P301" s="206"/>
      <c r="Q301" s="204">
        <v>949798</v>
      </c>
      <c r="R301" s="205">
        <v>78</v>
      </c>
      <c r="S301" s="206"/>
      <c r="T301" s="206"/>
      <c r="U301" s="204">
        <v>2957946</v>
      </c>
      <c r="V301" s="204">
        <v>2801</v>
      </c>
      <c r="W301" s="206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4">
        <v>24102850</v>
      </c>
      <c r="AH301" s="204">
        <v>3565</v>
      </c>
    </row>
    <row r="302" spans="1:34" s="198" customFormat="1" ht="36.75" customHeight="1" x14ac:dyDescent="0.2">
      <c r="A302" s="202" t="s">
        <v>301</v>
      </c>
      <c r="B302" s="203" t="s">
        <v>3289</v>
      </c>
      <c r="C302" s="204">
        <v>8518903</v>
      </c>
      <c r="D302" s="205">
        <v>315</v>
      </c>
      <c r="E302" s="206"/>
      <c r="F302" s="206"/>
      <c r="G302" s="206"/>
      <c r="H302" s="206"/>
      <c r="I302" s="206"/>
      <c r="J302" s="206"/>
      <c r="K302" s="206"/>
      <c r="L302" s="206"/>
      <c r="M302" s="204">
        <v>1218001</v>
      </c>
      <c r="N302" s="205">
        <v>109</v>
      </c>
      <c r="O302" s="206"/>
      <c r="P302" s="206"/>
      <c r="Q302" s="206"/>
      <c r="R302" s="206"/>
      <c r="S302" s="206"/>
      <c r="T302" s="206"/>
      <c r="U302" s="204">
        <v>327338</v>
      </c>
      <c r="V302" s="205">
        <v>79</v>
      </c>
      <c r="W302" s="206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4">
        <v>10064242</v>
      </c>
      <c r="AH302" s="205">
        <v>503</v>
      </c>
    </row>
    <row r="303" spans="1:34" s="198" customFormat="1" ht="36.75" customHeight="1" x14ac:dyDescent="0.2">
      <c r="A303" s="202" t="s">
        <v>304</v>
      </c>
      <c r="B303" s="203" t="s">
        <v>3290</v>
      </c>
      <c r="C303" s="206"/>
      <c r="D303" s="206"/>
      <c r="E303" s="206"/>
      <c r="F303" s="206"/>
      <c r="G303" s="204">
        <v>2389202</v>
      </c>
      <c r="H303" s="205">
        <v>50</v>
      </c>
      <c r="I303" s="204">
        <v>69682128</v>
      </c>
      <c r="J303" s="205">
        <v>719</v>
      </c>
      <c r="K303" s="206"/>
      <c r="L303" s="206"/>
      <c r="M303" s="206"/>
      <c r="N303" s="206"/>
      <c r="O303" s="204">
        <v>38844976</v>
      </c>
      <c r="P303" s="205">
        <v>333</v>
      </c>
      <c r="Q303" s="206"/>
      <c r="R303" s="206"/>
      <c r="S303" s="206"/>
      <c r="T303" s="206"/>
      <c r="U303" s="204">
        <v>4162384</v>
      </c>
      <c r="V303" s="204">
        <v>2684</v>
      </c>
      <c r="W303" s="206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4">
        <v>115078690</v>
      </c>
      <c r="AH303" s="204">
        <v>3786</v>
      </c>
    </row>
    <row r="304" spans="1:34" s="198" customFormat="1" ht="24.95" customHeight="1" x14ac:dyDescent="0.2">
      <c r="A304" s="202" t="s">
        <v>303</v>
      </c>
      <c r="B304" s="203" t="s">
        <v>3291</v>
      </c>
      <c r="C304" s="206"/>
      <c r="D304" s="206"/>
      <c r="E304" s="206"/>
      <c r="F304" s="206"/>
      <c r="G304" s="204">
        <v>17418</v>
      </c>
      <c r="H304" s="205">
        <v>1</v>
      </c>
      <c r="I304" s="204">
        <v>3700353</v>
      </c>
      <c r="J304" s="205">
        <v>42</v>
      </c>
      <c r="K304" s="206"/>
      <c r="L304" s="206"/>
      <c r="M304" s="206"/>
      <c r="N304" s="206"/>
      <c r="O304" s="204">
        <v>3744954</v>
      </c>
      <c r="P304" s="205">
        <v>34</v>
      </c>
      <c r="Q304" s="206"/>
      <c r="R304" s="206"/>
      <c r="S304" s="206"/>
      <c r="T304" s="206"/>
      <c r="U304" s="204">
        <v>595016</v>
      </c>
      <c r="V304" s="205">
        <v>402</v>
      </c>
      <c r="W304" s="206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4">
        <v>8057741</v>
      </c>
      <c r="AH304" s="205">
        <v>479</v>
      </c>
    </row>
    <row r="305" spans="1:34" s="198" customFormat="1" ht="36.75" customHeight="1" x14ac:dyDescent="0.2">
      <c r="A305" s="202" t="s">
        <v>325</v>
      </c>
      <c r="B305" s="203" t="s">
        <v>3292</v>
      </c>
      <c r="C305" s="206"/>
      <c r="D305" s="206"/>
      <c r="E305" s="206"/>
      <c r="F305" s="206"/>
      <c r="G305" s="204">
        <v>4131773</v>
      </c>
      <c r="H305" s="205">
        <v>179</v>
      </c>
      <c r="I305" s="206"/>
      <c r="J305" s="206"/>
      <c r="K305" s="206"/>
      <c r="L305" s="206"/>
      <c r="M305" s="206"/>
      <c r="N305" s="206"/>
      <c r="O305" s="206"/>
      <c r="P305" s="206"/>
      <c r="Q305" s="204">
        <v>4088064</v>
      </c>
      <c r="R305" s="205">
        <v>176</v>
      </c>
      <c r="S305" s="206"/>
      <c r="T305" s="206"/>
      <c r="U305" s="204">
        <v>406411</v>
      </c>
      <c r="V305" s="205">
        <v>598</v>
      </c>
      <c r="W305" s="206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4">
        <v>8626248</v>
      </c>
      <c r="AH305" s="205">
        <v>953</v>
      </c>
    </row>
    <row r="306" spans="1:34" s="198" customFormat="1" ht="60.95" customHeight="1" x14ac:dyDescent="0.2">
      <c r="A306" s="202" t="s">
        <v>326</v>
      </c>
      <c r="B306" s="203" t="s">
        <v>3293</v>
      </c>
      <c r="C306" s="206"/>
      <c r="D306" s="206"/>
      <c r="E306" s="206"/>
      <c r="F306" s="206"/>
      <c r="G306" s="206"/>
      <c r="H306" s="206"/>
      <c r="I306" s="206"/>
      <c r="J306" s="206"/>
      <c r="K306" s="206"/>
      <c r="L306" s="206"/>
      <c r="M306" s="206"/>
      <c r="N306" s="206"/>
      <c r="O306" s="206"/>
      <c r="P306" s="206"/>
      <c r="Q306" s="204">
        <v>125050</v>
      </c>
      <c r="R306" s="205">
        <v>11</v>
      </c>
      <c r="S306" s="204">
        <v>283839</v>
      </c>
      <c r="T306" s="205">
        <v>27</v>
      </c>
      <c r="U306" s="206"/>
      <c r="V306" s="206"/>
      <c r="W306" s="206"/>
      <c r="X306" s="206"/>
      <c r="Y306" s="204">
        <v>427601</v>
      </c>
      <c r="Z306" s="205">
        <v>796</v>
      </c>
      <c r="AA306" s="204">
        <v>137480</v>
      </c>
      <c r="AB306" s="205">
        <v>179</v>
      </c>
      <c r="AC306" s="206"/>
      <c r="AD306" s="206"/>
      <c r="AE306" s="206"/>
      <c r="AF306" s="206"/>
      <c r="AG306" s="204">
        <v>973970</v>
      </c>
      <c r="AH306" s="204">
        <v>1013</v>
      </c>
    </row>
    <row r="307" spans="1:34" s="198" customFormat="1" ht="72.75" customHeight="1" x14ac:dyDescent="0.2">
      <c r="A307" s="202" t="s">
        <v>327</v>
      </c>
      <c r="B307" s="203" t="s">
        <v>3294</v>
      </c>
      <c r="C307" s="206"/>
      <c r="D307" s="206"/>
      <c r="E307" s="206"/>
      <c r="F307" s="206"/>
      <c r="G307" s="204">
        <v>1789260</v>
      </c>
      <c r="H307" s="205">
        <v>46</v>
      </c>
      <c r="I307" s="206"/>
      <c r="J307" s="206"/>
      <c r="K307" s="206"/>
      <c r="L307" s="206"/>
      <c r="M307" s="206"/>
      <c r="N307" s="206"/>
      <c r="O307" s="206"/>
      <c r="P307" s="206"/>
      <c r="Q307" s="204">
        <v>1243676</v>
      </c>
      <c r="R307" s="205">
        <v>54</v>
      </c>
      <c r="S307" s="206"/>
      <c r="T307" s="206"/>
      <c r="U307" s="204">
        <v>44474</v>
      </c>
      <c r="V307" s="205">
        <v>81</v>
      </c>
      <c r="W307" s="206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4">
        <v>3077410</v>
      </c>
      <c r="AH307" s="205">
        <v>181</v>
      </c>
    </row>
    <row r="308" spans="1:34" s="198" customFormat="1" ht="24.95" customHeight="1" x14ac:dyDescent="0.2">
      <c r="A308" s="202" t="s">
        <v>406</v>
      </c>
      <c r="B308" s="203" t="s">
        <v>3295</v>
      </c>
      <c r="C308" s="206"/>
      <c r="D308" s="206"/>
      <c r="E308" s="206"/>
      <c r="F308" s="206"/>
      <c r="G308" s="204">
        <v>5258142</v>
      </c>
      <c r="H308" s="205">
        <v>170</v>
      </c>
      <c r="I308" s="204">
        <v>174394</v>
      </c>
      <c r="J308" s="205">
        <v>6</v>
      </c>
      <c r="K308" s="204">
        <v>11724602</v>
      </c>
      <c r="L308" s="205">
        <v>524</v>
      </c>
      <c r="M308" s="206"/>
      <c r="N308" s="206"/>
      <c r="O308" s="206"/>
      <c r="P308" s="206"/>
      <c r="Q308" s="206"/>
      <c r="R308" s="206"/>
      <c r="S308" s="204">
        <v>1136266</v>
      </c>
      <c r="T308" s="205">
        <v>100</v>
      </c>
      <c r="U308" s="204">
        <v>1590654</v>
      </c>
      <c r="V308" s="205">
        <v>54</v>
      </c>
      <c r="W308" s="206"/>
      <c r="X308" s="206"/>
      <c r="Y308" s="204">
        <v>625315</v>
      </c>
      <c r="Z308" s="205">
        <v>683</v>
      </c>
      <c r="AA308" s="204">
        <v>81763</v>
      </c>
      <c r="AB308" s="205">
        <v>112</v>
      </c>
      <c r="AC308" s="206"/>
      <c r="AD308" s="206"/>
      <c r="AE308" s="206"/>
      <c r="AF308" s="206"/>
      <c r="AG308" s="204">
        <v>20591136</v>
      </c>
      <c r="AH308" s="204">
        <v>1649</v>
      </c>
    </row>
    <row r="309" spans="1:34" s="198" customFormat="1" ht="36.75" customHeight="1" x14ac:dyDescent="0.2">
      <c r="A309" s="202" t="s">
        <v>345</v>
      </c>
      <c r="B309" s="203" t="s">
        <v>3296</v>
      </c>
      <c r="C309" s="206"/>
      <c r="D309" s="206"/>
      <c r="E309" s="204">
        <v>6293132</v>
      </c>
      <c r="F309" s="205">
        <v>212</v>
      </c>
      <c r="G309" s="204">
        <v>3624897</v>
      </c>
      <c r="H309" s="205">
        <v>209</v>
      </c>
      <c r="I309" s="206"/>
      <c r="J309" s="206"/>
      <c r="K309" s="204">
        <v>5002862</v>
      </c>
      <c r="L309" s="205">
        <v>249</v>
      </c>
      <c r="M309" s="206"/>
      <c r="N309" s="206"/>
      <c r="O309" s="206"/>
      <c r="P309" s="206"/>
      <c r="Q309" s="206"/>
      <c r="R309" s="206"/>
      <c r="S309" s="204">
        <v>820447</v>
      </c>
      <c r="T309" s="205">
        <v>87</v>
      </c>
      <c r="U309" s="204">
        <v>424688</v>
      </c>
      <c r="V309" s="205">
        <v>96</v>
      </c>
      <c r="W309" s="206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4">
        <v>16166026</v>
      </c>
      <c r="AH309" s="205">
        <v>853</v>
      </c>
    </row>
    <row r="310" spans="1:34" s="198" customFormat="1" ht="36.75" customHeight="1" x14ac:dyDescent="0.2">
      <c r="A310" s="202" t="s">
        <v>337</v>
      </c>
      <c r="B310" s="203" t="s">
        <v>3297</v>
      </c>
      <c r="C310" s="206"/>
      <c r="D310" s="206"/>
      <c r="E310" s="206"/>
      <c r="F310" s="206"/>
      <c r="G310" s="206"/>
      <c r="H310" s="206"/>
      <c r="I310" s="206"/>
      <c r="J310" s="206"/>
      <c r="K310" s="204">
        <v>457207</v>
      </c>
      <c r="L310" s="205">
        <v>22</v>
      </c>
      <c r="M310" s="206"/>
      <c r="N310" s="206"/>
      <c r="O310" s="204">
        <v>33980</v>
      </c>
      <c r="P310" s="205">
        <v>1</v>
      </c>
      <c r="Q310" s="206"/>
      <c r="R310" s="206"/>
      <c r="S310" s="204">
        <v>4249139</v>
      </c>
      <c r="T310" s="205">
        <v>365</v>
      </c>
      <c r="U310" s="206"/>
      <c r="V310" s="206"/>
      <c r="W310" s="206"/>
      <c r="X310" s="206"/>
      <c r="Y310" s="204">
        <v>1752421</v>
      </c>
      <c r="Z310" s="204">
        <v>1955</v>
      </c>
      <c r="AA310" s="204">
        <v>254246</v>
      </c>
      <c r="AB310" s="205">
        <v>341</v>
      </c>
      <c r="AC310" s="204">
        <v>752092</v>
      </c>
      <c r="AD310" s="205">
        <v>274</v>
      </c>
      <c r="AE310" s="206"/>
      <c r="AF310" s="206"/>
      <c r="AG310" s="204">
        <v>7499085</v>
      </c>
      <c r="AH310" s="204">
        <v>2958</v>
      </c>
    </row>
    <row r="311" spans="1:34" s="198" customFormat="1" ht="36.75" customHeight="1" x14ac:dyDescent="0.2">
      <c r="A311" s="202" t="s">
        <v>328</v>
      </c>
      <c r="B311" s="203" t="s">
        <v>3298</v>
      </c>
      <c r="C311" s="206"/>
      <c r="D311" s="206"/>
      <c r="E311" s="206"/>
      <c r="F311" s="206"/>
      <c r="G311" s="204">
        <v>6708984</v>
      </c>
      <c r="H311" s="205">
        <v>119</v>
      </c>
      <c r="I311" s="206"/>
      <c r="J311" s="206"/>
      <c r="K311" s="204">
        <v>3687749</v>
      </c>
      <c r="L311" s="205">
        <v>73</v>
      </c>
      <c r="M311" s="206"/>
      <c r="N311" s="206"/>
      <c r="O311" s="206"/>
      <c r="P311" s="206"/>
      <c r="Q311" s="206"/>
      <c r="R311" s="206"/>
      <c r="S311" s="204">
        <v>197129</v>
      </c>
      <c r="T311" s="205">
        <v>15</v>
      </c>
      <c r="U311" s="206"/>
      <c r="V311" s="206"/>
      <c r="W311" s="206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4">
        <v>10593862</v>
      </c>
      <c r="AH311" s="205">
        <v>207</v>
      </c>
    </row>
    <row r="312" spans="1:34" s="198" customFormat="1" ht="24.95" customHeight="1" x14ac:dyDescent="0.2">
      <c r="A312" s="202" t="s">
        <v>532</v>
      </c>
      <c r="B312" s="203" t="s">
        <v>3299</v>
      </c>
      <c r="C312" s="206"/>
      <c r="D312" s="206"/>
      <c r="E312" s="206"/>
      <c r="F312" s="206"/>
      <c r="G312" s="204">
        <v>6024784</v>
      </c>
      <c r="H312" s="205">
        <v>201</v>
      </c>
      <c r="I312" s="206"/>
      <c r="J312" s="206"/>
      <c r="K312" s="204">
        <v>4223122</v>
      </c>
      <c r="L312" s="205">
        <v>212</v>
      </c>
      <c r="M312" s="206"/>
      <c r="N312" s="206"/>
      <c r="O312" s="206"/>
      <c r="P312" s="206"/>
      <c r="Q312" s="206"/>
      <c r="R312" s="206"/>
      <c r="S312" s="204">
        <v>1023276</v>
      </c>
      <c r="T312" s="205">
        <v>84</v>
      </c>
      <c r="U312" s="204">
        <v>36575</v>
      </c>
      <c r="V312" s="205">
        <v>45</v>
      </c>
      <c r="W312" s="204">
        <v>119587</v>
      </c>
      <c r="X312" s="205">
        <v>176</v>
      </c>
      <c r="Y312" s="204">
        <v>365454</v>
      </c>
      <c r="Z312" s="205">
        <v>390</v>
      </c>
      <c r="AA312" s="204">
        <v>57984</v>
      </c>
      <c r="AB312" s="205">
        <v>79</v>
      </c>
      <c r="AC312" s="204">
        <v>1958671</v>
      </c>
      <c r="AD312" s="204">
        <v>1331</v>
      </c>
      <c r="AE312" s="206"/>
      <c r="AF312" s="206"/>
      <c r="AG312" s="204">
        <v>13809453</v>
      </c>
      <c r="AH312" s="204">
        <v>2518</v>
      </c>
    </row>
    <row r="313" spans="1:34" s="198" customFormat="1" ht="36.75" customHeight="1" x14ac:dyDescent="0.2">
      <c r="A313" s="202" t="s">
        <v>316</v>
      </c>
      <c r="B313" s="203" t="s">
        <v>3300</v>
      </c>
      <c r="C313" s="206"/>
      <c r="D313" s="206"/>
      <c r="E313" s="206"/>
      <c r="F313" s="206"/>
      <c r="G313" s="204">
        <v>388742</v>
      </c>
      <c r="H313" s="205">
        <v>18</v>
      </c>
      <c r="I313" s="206"/>
      <c r="J313" s="206"/>
      <c r="K313" s="204">
        <v>1942749</v>
      </c>
      <c r="L313" s="205">
        <v>87</v>
      </c>
      <c r="M313" s="206"/>
      <c r="N313" s="206"/>
      <c r="O313" s="206"/>
      <c r="P313" s="206"/>
      <c r="Q313" s="206"/>
      <c r="R313" s="206"/>
      <c r="S313" s="204">
        <v>967807</v>
      </c>
      <c r="T313" s="205">
        <v>88</v>
      </c>
      <c r="U313" s="206"/>
      <c r="V313" s="206"/>
      <c r="W313" s="206"/>
      <c r="X313" s="206"/>
      <c r="Y313" s="204">
        <v>579316</v>
      </c>
      <c r="Z313" s="205">
        <v>628</v>
      </c>
      <c r="AA313" s="204">
        <v>73808</v>
      </c>
      <c r="AB313" s="205">
        <v>100</v>
      </c>
      <c r="AC313" s="204">
        <v>1143767</v>
      </c>
      <c r="AD313" s="205">
        <v>718</v>
      </c>
      <c r="AE313" s="206"/>
      <c r="AF313" s="206"/>
      <c r="AG313" s="204">
        <v>5096189</v>
      </c>
      <c r="AH313" s="204">
        <v>1639</v>
      </c>
    </row>
    <row r="314" spans="1:34" s="198" customFormat="1" ht="36.75" customHeight="1" x14ac:dyDescent="0.2">
      <c r="A314" s="202" t="s">
        <v>613</v>
      </c>
      <c r="B314" s="203" t="s">
        <v>3301</v>
      </c>
      <c r="C314" s="206"/>
      <c r="D314" s="206"/>
      <c r="E314" s="206"/>
      <c r="F314" s="206"/>
      <c r="G314" s="204">
        <v>2277535</v>
      </c>
      <c r="H314" s="205">
        <v>148</v>
      </c>
      <c r="I314" s="206"/>
      <c r="J314" s="206"/>
      <c r="K314" s="204">
        <v>3573883</v>
      </c>
      <c r="L314" s="205">
        <v>224</v>
      </c>
      <c r="M314" s="206"/>
      <c r="N314" s="206"/>
      <c r="O314" s="206"/>
      <c r="P314" s="206"/>
      <c r="Q314" s="206"/>
      <c r="R314" s="206"/>
      <c r="S314" s="204">
        <v>117138</v>
      </c>
      <c r="T314" s="205">
        <v>13</v>
      </c>
      <c r="U314" s="206"/>
      <c r="V314" s="206"/>
      <c r="W314" s="206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4">
        <v>5968556</v>
      </c>
      <c r="AH314" s="205">
        <v>385</v>
      </c>
    </row>
    <row r="315" spans="1:34" s="198" customFormat="1" ht="36.75" customHeight="1" x14ac:dyDescent="0.2">
      <c r="A315" s="202" t="s">
        <v>317</v>
      </c>
      <c r="B315" s="203" t="s">
        <v>3302</v>
      </c>
      <c r="C315" s="204">
        <v>132434</v>
      </c>
      <c r="D315" s="205">
        <v>3</v>
      </c>
      <c r="E315" s="206"/>
      <c r="F315" s="206"/>
      <c r="G315" s="204">
        <v>943961</v>
      </c>
      <c r="H315" s="205">
        <v>41</v>
      </c>
      <c r="I315" s="206"/>
      <c r="J315" s="206"/>
      <c r="K315" s="204">
        <v>2526849</v>
      </c>
      <c r="L315" s="205">
        <v>106</v>
      </c>
      <c r="M315" s="204">
        <v>1625747</v>
      </c>
      <c r="N315" s="205">
        <v>55</v>
      </c>
      <c r="O315" s="204">
        <v>5468908</v>
      </c>
      <c r="P315" s="205">
        <v>143</v>
      </c>
      <c r="Q315" s="204">
        <v>121226</v>
      </c>
      <c r="R315" s="205">
        <v>3</v>
      </c>
      <c r="S315" s="204">
        <v>1503987</v>
      </c>
      <c r="T315" s="205">
        <v>130</v>
      </c>
      <c r="U315" s="204">
        <v>79275</v>
      </c>
      <c r="V315" s="205">
        <v>125</v>
      </c>
      <c r="W315" s="204">
        <v>143022</v>
      </c>
      <c r="X315" s="205">
        <v>167</v>
      </c>
      <c r="Y315" s="204">
        <v>4972</v>
      </c>
      <c r="Z315" s="205">
        <v>3</v>
      </c>
      <c r="AA315" s="206"/>
      <c r="AB315" s="206"/>
      <c r="AC315" s="204">
        <v>3803480</v>
      </c>
      <c r="AD315" s="204">
        <v>2537</v>
      </c>
      <c r="AE315" s="206"/>
      <c r="AF315" s="206"/>
      <c r="AG315" s="204">
        <v>16353861</v>
      </c>
      <c r="AH315" s="204">
        <v>3313</v>
      </c>
    </row>
    <row r="316" spans="1:34" s="198" customFormat="1" ht="24.95" customHeight="1" x14ac:dyDescent="0.2">
      <c r="A316" s="202" t="s">
        <v>376</v>
      </c>
      <c r="B316" s="203" t="s">
        <v>3303</v>
      </c>
      <c r="C316" s="206"/>
      <c r="D316" s="206"/>
      <c r="E316" s="204">
        <v>5804786</v>
      </c>
      <c r="F316" s="205">
        <v>179</v>
      </c>
      <c r="G316" s="204">
        <v>2410007</v>
      </c>
      <c r="H316" s="205">
        <v>101</v>
      </c>
      <c r="I316" s="204">
        <v>13651</v>
      </c>
      <c r="J316" s="205">
        <v>1</v>
      </c>
      <c r="K316" s="204">
        <v>6473361</v>
      </c>
      <c r="L316" s="205">
        <v>240</v>
      </c>
      <c r="M316" s="206"/>
      <c r="N316" s="206"/>
      <c r="O316" s="206"/>
      <c r="P316" s="206"/>
      <c r="Q316" s="206"/>
      <c r="R316" s="206"/>
      <c r="S316" s="204">
        <v>587551</v>
      </c>
      <c r="T316" s="205">
        <v>60</v>
      </c>
      <c r="U316" s="206"/>
      <c r="V316" s="206"/>
      <c r="W316" s="206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4">
        <v>15289356</v>
      </c>
      <c r="AH316" s="205">
        <v>581</v>
      </c>
    </row>
    <row r="317" spans="1:34" s="198" customFormat="1" ht="36.75" customHeight="1" x14ac:dyDescent="0.2">
      <c r="A317" s="202" t="s">
        <v>2108</v>
      </c>
      <c r="B317" s="203" t="s">
        <v>3304</v>
      </c>
      <c r="C317" s="206"/>
      <c r="D317" s="206"/>
      <c r="E317" s="206"/>
      <c r="F317" s="206"/>
      <c r="G317" s="204">
        <v>3224262</v>
      </c>
      <c r="H317" s="205">
        <v>59</v>
      </c>
      <c r="I317" s="204">
        <v>116299</v>
      </c>
      <c r="J317" s="205">
        <v>3</v>
      </c>
      <c r="K317" s="204">
        <v>12848229</v>
      </c>
      <c r="L317" s="205">
        <v>341</v>
      </c>
      <c r="M317" s="204">
        <v>10858</v>
      </c>
      <c r="N317" s="205">
        <v>1</v>
      </c>
      <c r="O317" s="204">
        <v>425221</v>
      </c>
      <c r="P317" s="205">
        <v>13</v>
      </c>
      <c r="Q317" s="206"/>
      <c r="R317" s="206"/>
      <c r="S317" s="204">
        <v>1428114</v>
      </c>
      <c r="T317" s="205">
        <v>122</v>
      </c>
      <c r="U317" s="204">
        <v>22873</v>
      </c>
      <c r="V317" s="205">
        <v>4</v>
      </c>
      <c r="W317" s="204">
        <v>163718</v>
      </c>
      <c r="X317" s="205">
        <v>241</v>
      </c>
      <c r="Y317" s="204">
        <v>934996</v>
      </c>
      <c r="Z317" s="204">
        <v>1019</v>
      </c>
      <c r="AA317" s="204">
        <v>135719</v>
      </c>
      <c r="AB317" s="205">
        <v>184</v>
      </c>
      <c r="AC317" s="204">
        <v>970016</v>
      </c>
      <c r="AD317" s="205">
        <v>707</v>
      </c>
      <c r="AE317" s="206"/>
      <c r="AF317" s="206"/>
      <c r="AG317" s="204">
        <v>20280305</v>
      </c>
      <c r="AH317" s="204">
        <v>2694</v>
      </c>
    </row>
    <row r="318" spans="1:34" s="198" customFormat="1" ht="24.95" customHeight="1" x14ac:dyDescent="0.2">
      <c r="A318" s="202" t="s">
        <v>352</v>
      </c>
      <c r="B318" s="203" t="s">
        <v>3305</v>
      </c>
      <c r="C318" s="204">
        <v>10879766</v>
      </c>
      <c r="D318" s="205">
        <v>217</v>
      </c>
      <c r="E318" s="206"/>
      <c r="F318" s="206"/>
      <c r="G318" s="206"/>
      <c r="H318" s="206"/>
      <c r="I318" s="206"/>
      <c r="J318" s="206"/>
      <c r="K318" s="206"/>
      <c r="L318" s="206"/>
      <c r="M318" s="204">
        <v>189434</v>
      </c>
      <c r="N318" s="205">
        <v>7</v>
      </c>
      <c r="O318" s="206"/>
      <c r="P318" s="206"/>
      <c r="Q318" s="206"/>
      <c r="R318" s="206"/>
      <c r="S318" s="206"/>
      <c r="T318" s="206"/>
      <c r="U318" s="204">
        <v>539665</v>
      </c>
      <c r="V318" s="205">
        <v>90</v>
      </c>
      <c r="W318" s="206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4">
        <v>11608865</v>
      </c>
      <c r="AH318" s="205">
        <v>314</v>
      </c>
    </row>
    <row r="319" spans="1:34" s="198" customFormat="1" ht="36.75" customHeight="1" x14ac:dyDescent="0.2">
      <c r="A319" s="202" t="s">
        <v>531</v>
      </c>
      <c r="B319" s="203" t="s">
        <v>3306</v>
      </c>
      <c r="C319" s="206"/>
      <c r="D319" s="206"/>
      <c r="E319" s="206"/>
      <c r="F319" s="206"/>
      <c r="G319" s="206"/>
      <c r="H319" s="206"/>
      <c r="I319" s="206"/>
      <c r="J319" s="206"/>
      <c r="K319" s="206"/>
      <c r="L319" s="206"/>
      <c r="M319" s="206"/>
      <c r="N319" s="206"/>
      <c r="O319" s="206"/>
      <c r="P319" s="206"/>
      <c r="Q319" s="206"/>
      <c r="R319" s="206"/>
      <c r="S319" s="206"/>
      <c r="T319" s="206"/>
      <c r="U319" s="206"/>
      <c r="V319" s="206"/>
      <c r="W319" s="204">
        <v>362381</v>
      </c>
      <c r="X319" s="205">
        <v>498</v>
      </c>
      <c r="Y319" s="206"/>
      <c r="Z319" s="206"/>
      <c r="AA319" s="206"/>
      <c r="AB319" s="206"/>
      <c r="AC319" s="206"/>
      <c r="AD319" s="206"/>
      <c r="AE319" s="206"/>
      <c r="AF319" s="206"/>
      <c r="AG319" s="204">
        <v>362381</v>
      </c>
      <c r="AH319" s="205">
        <v>498</v>
      </c>
    </row>
    <row r="320" spans="1:34" s="198" customFormat="1" ht="36.75" customHeight="1" x14ac:dyDescent="0.2">
      <c r="A320" s="202" t="s">
        <v>524</v>
      </c>
      <c r="B320" s="203" t="s">
        <v>3307</v>
      </c>
      <c r="C320" s="206"/>
      <c r="D320" s="206"/>
      <c r="E320" s="206"/>
      <c r="F320" s="206"/>
      <c r="G320" s="206"/>
      <c r="H320" s="206"/>
      <c r="I320" s="206"/>
      <c r="J320" s="206"/>
      <c r="K320" s="206"/>
      <c r="L320" s="206"/>
      <c r="M320" s="206"/>
      <c r="N320" s="206"/>
      <c r="O320" s="206"/>
      <c r="P320" s="206"/>
      <c r="Q320" s="206"/>
      <c r="R320" s="206"/>
      <c r="S320" s="206"/>
      <c r="T320" s="206"/>
      <c r="U320" s="206"/>
      <c r="V320" s="206"/>
      <c r="W320" s="206"/>
      <c r="X320" s="206"/>
      <c r="Y320" s="206"/>
      <c r="Z320" s="206"/>
      <c r="AA320" s="206"/>
      <c r="AB320" s="206"/>
      <c r="AC320" s="206"/>
      <c r="AD320" s="206"/>
      <c r="AE320" s="204">
        <v>14876721</v>
      </c>
      <c r="AF320" s="204">
        <v>6213</v>
      </c>
      <c r="AG320" s="204">
        <v>14876721</v>
      </c>
      <c r="AH320" s="204">
        <v>6213</v>
      </c>
    </row>
    <row r="321" spans="1:34" s="198" customFormat="1" ht="24.95" customHeight="1" x14ac:dyDescent="0.2">
      <c r="A321" s="202" t="s">
        <v>883</v>
      </c>
      <c r="B321" s="203" t="s">
        <v>3308</v>
      </c>
      <c r="C321" s="206"/>
      <c r="D321" s="206"/>
      <c r="E321" s="206"/>
      <c r="F321" s="206"/>
      <c r="G321" s="206"/>
      <c r="H321" s="206"/>
      <c r="I321" s="206"/>
      <c r="J321" s="206"/>
      <c r="K321" s="204">
        <v>2580394</v>
      </c>
      <c r="L321" s="205">
        <v>100</v>
      </c>
      <c r="M321" s="206"/>
      <c r="N321" s="206"/>
      <c r="O321" s="206"/>
      <c r="P321" s="206"/>
      <c r="Q321" s="206"/>
      <c r="R321" s="206"/>
      <c r="S321" s="204">
        <v>391305</v>
      </c>
      <c r="T321" s="205">
        <v>34</v>
      </c>
      <c r="U321" s="206"/>
      <c r="V321" s="206"/>
      <c r="W321" s="204">
        <v>114940</v>
      </c>
      <c r="X321" s="205">
        <v>168</v>
      </c>
      <c r="Y321" s="204">
        <v>191638</v>
      </c>
      <c r="Z321" s="205">
        <v>191</v>
      </c>
      <c r="AA321" s="204">
        <v>42713</v>
      </c>
      <c r="AB321" s="205">
        <v>57</v>
      </c>
      <c r="AC321" s="204">
        <v>170092</v>
      </c>
      <c r="AD321" s="205">
        <v>106</v>
      </c>
      <c r="AE321" s="206"/>
      <c r="AF321" s="206"/>
      <c r="AG321" s="204">
        <v>3491082</v>
      </c>
      <c r="AH321" s="205">
        <v>656</v>
      </c>
    </row>
    <row r="322" spans="1:34" s="198" customFormat="1" ht="24.95" customHeight="1" x14ac:dyDescent="0.2">
      <c r="A322" s="202" t="s">
        <v>568</v>
      </c>
      <c r="B322" s="203" t="s">
        <v>3309</v>
      </c>
      <c r="C322" s="206"/>
      <c r="D322" s="206"/>
      <c r="E322" s="206"/>
      <c r="F322" s="206"/>
      <c r="G322" s="204">
        <v>105211</v>
      </c>
      <c r="H322" s="205">
        <v>3</v>
      </c>
      <c r="I322" s="206"/>
      <c r="J322" s="206"/>
      <c r="K322" s="204">
        <v>3033476</v>
      </c>
      <c r="L322" s="205">
        <v>103</v>
      </c>
      <c r="M322" s="206"/>
      <c r="N322" s="206"/>
      <c r="O322" s="206"/>
      <c r="P322" s="206"/>
      <c r="Q322" s="206"/>
      <c r="R322" s="206"/>
      <c r="S322" s="204">
        <v>288310</v>
      </c>
      <c r="T322" s="205">
        <v>24</v>
      </c>
      <c r="U322" s="206"/>
      <c r="V322" s="206"/>
      <c r="W322" s="206"/>
      <c r="X322" s="206"/>
      <c r="Y322" s="204">
        <v>71604</v>
      </c>
      <c r="Z322" s="205">
        <v>83</v>
      </c>
      <c r="AA322" s="204">
        <v>12113</v>
      </c>
      <c r="AB322" s="205">
        <v>16</v>
      </c>
      <c r="AC322" s="206"/>
      <c r="AD322" s="206"/>
      <c r="AE322" s="206"/>
      <c r="AF322" s="206"/>
      <c r="AG322" s="204">
        <v>3510714</v>
      </c>
      <c r="AH322" s="205">
        <v>229</v>
      </c>
    </row>
    <row r="323" spans="1:34" s="198" customFormat="1" ht="24.95" customHeight="1" x14ac:dyDescent="0.2">
      <c r="A323" s="202" t="s">
        <v>1035</v>
      </c>
      <c r="B323" s="203" t="s">
        <v>3310</v>
      </c>
      <c r="C323" s="206"/>
      <c r="D323" s="206"/>
      <c r="E323" s="204">
        <v>677155</v>
      </c>
      <c r="F323" s="205">
        <v>21</v>
      </c>
      <c r="G323" s="204">
        <v>25390</v>
      </c>
      <c r="H323" s="205">
        <v>1</v>
      </c>
      <c r="I323" s="206"/>
      <c r="J323" s="206"/>
      <c r="K323" s="204">
        <v>928458</v>
      </c>
      <c r="L323" s="205">
        <v>40</v>
      </c>
      <c r="M323" s="206"/>
      <c r="N323" s="206"/>
      <c r="O323" s="206"/>
      <c r="P323" s="206"/>
      <c r="Q323" s="206"/>
      <c r="R323" s="206"/>
      <c r="S323" s="204">
        <v>536406</v>
      </c>
      <c r="T323" s="205">
        <v>50</v>
      </c>
      <c r="U323" s="206"/>
      <c r="V323" s="206"/>
      <c r="W323" s="206"/>
      <c r="X323" s="206"/>
      <c r="Y323" s="204">
        <v>423252</v>
      </c>
      <c r="Z323" s="205">
        <v>446</v>
      </c>
      <c r="AA323" s="204">
        <v>66059</v>
      </c>
      <c r="AB323" s="205">
        <v>89</v>
      </c>
      <c r="AC323" s="206"/>
      <c r="AD323" s="206"/>
      <c r="AE323" s="206"/>
      <c r="AF323" s="206"/>
      <c r="AG323" s="204">
        <v>2656720</v>
      </c>
      <c r="AH323" s="205">
        <v>647</v>
      </c>
    </row>
    <row r="324" spans="1:34" s="198" customFormat="1" ht="24.95" customHeight="1" x14ac:dyDescent="0.2">
      <c r="A324" s="202" t="s">
        <v>546</v>
      </c>
      <c r="B324" s="203" t="s">
        <v>3311</v>
      </c>
      <c r="C324" s="206"/>
      <c r="D324" s="206"/>
      <c r="E324" s="206"/>
      <c r="F324" s="206"/>
      <c r="G324" s="204">
        <v>171746</v>
      </c>
      <c r="H324" s="205">
        <v>5</v>
      </c>
      <c r="I324" s="204">
        <v>252856</v>
      </c>
      <c r="J324" s="205">
        <v>4</v>
      </c>
      <c r="K324" s="204">
        <v>3784713</v>
      </c>
      <c r="L324" s="205">
        <v>99</v>
      </c>
      <c r="M324" s="206"/>
      <c r="N324" s="206"/>
      <c r="O324" s="206"/>
      <c r="P324" s="206"/>
      <c r="Q324" s="206"/>
      <c r="R324" s="206"/>
      <c r="S324" s="204">
        <v>363991</v>
      </c>
      <c r="T324" s="205">
        <v>34</v>
      </c>
      <c r="U324" s="206"/>
      <c r="V324" s="206"/>
      <c r="W324" s="206"/>
      <c r="X324" s="206"/>
      <c r="Y324" s="204">
        <v>154176</v>
      </c>
      <c r="Z324" s="205">
        <v>169</v>
      </c>
      <c r="AA324" s="204">
        <v>26368</v>
      </c>
      <c r="AB324" s="205">
        <v>36</v>
      </c>
      <c r="AC324" s="206"/>
      <c r="AD324" s="206"/>
      <c r="AE324" s="206"/>
      <c r="AF324" s="206"/>
      <c r="AG324" s="204">
        <v>4753850</v>
      </c>
      <c r="AH324" s="205">
        <v>347</v>
      </c>
    </row>
    <row r="325" spans="1:34" s="198" customFormat="1" ht="24.95" customHeight="1" x14ac:dyDescent="0.2">
      <c r="A325" s="202" t="s">
        <v>525</v>
      </c>
      <c r="B325" s="203" t="s">
        <v>3312</v>
      </c>
      <c r="C325" s="206"/>
      <c r="D325" s="206"/>
      <c r="E325" s="206"/>
      <c r="F325" s="206"/>
      <c r="G325" s="204">
        <v>197981</v>
      </c>
      <c r="H325" s="205">
        <v>8</v>
      </c>
      <c r="I325" s="206"/>
      <c r="J325" s="206"/>
      <c r="K325" s="204">
        <v>821513</v>
      </c>
      <c r="L325" s="205">
        <v>45</v>
      </c>
      <c r="M325" s="206"/>
      <c r="N325" s="206"/>
      <c r="O325" s="206"/>
      <c r="P325" s="206"/>
      <c r="Q325" s="206"/>
      <c r="R325" s="206"/>
      <c r="S325" s="204">
        <v>477937</v>
      </c>
      <c r="T325" s="205">
        <v>36</v>
      </c>
      <c r="U325" s="204">
        <v>14076</v>
      </c>
      <c r="V325" s="205">
        <v>17</v>
      </c>
      <c r="W325" s="206"/>
      <c r="X325" s="206"/>
      <c r="Y325" s="206"/>
      <c r="Z325" s="206"/>
      <c r="AA325" s="206"/>
      <c r="AB325" s="206"/>
      <c r="AC325" s="204">
        <v>742029</v>
      </c>
      <c r="AD325" s="205">
        <v>494</v>
      </c>
      <c r="AE325" s="206"/>
      <c r="AF325" s="206"/>
      <c r="AG325" s="204">
        <v>2253536</v>
      </c>
      <c r="AH325" s="205">
        <v>600</v>
      </c>
    </row>
    <row r="326" spans="1:34" s="198" customFormat="1" ht="36.75" customHeight="1" x14ac:dyDescent="0.2">
      <c r="A326" s="202" t="s">
        <v>1315</v>
      </c>
      <c r="B326" s="203" t="s">
        <v>3313</v>
      </c>
      <c r="C326" s="206"/>
      <c r="D326" s="206"/>
      <c r="E326" s="206"/>
      <c r="F326" s="206"/>
      <c r="G326" s="206"/>
      <c r="H326" s="206"/>
      <c r="I326" s="206"/>
      <c r="J326" s="206"/>
      <c r="K326" s="206"/>
      <c r="L326" s="206"/>
      <c r="M326" s="206"/>
      <c r="N326" s="206"/>
      <c r="O326" s="206"/>
      <c r="P326" s="206"/>
      <c r="Q326" s="206"/>
      <c r="R326" s="206"/>
      <c r="S326" s="206"/>
      <c r="T326" s="206"/>
      <c r="U326" s="206"/>
      <c r="V326" s="206"/>
      <c r="W326" s="206"/>
      <c r="X326" s="206"/>
      <c r="Y326" s="206"/>
      <c r="Z326" s="206"/>
      <c r="AA326" s="206"/>
      <c r="AB326" s="206"/>
      <c r="AC326" s="206"/>
      <c r="AD326" s="206"/>
      <c r="AE326" s="204">
        <v>3656884</v>
      </c>
      <c r="AF326" s="204">
        <v>1465</v>
      </c>
      <c r="AG326" s="204">
        <v>3656884</v>
      </c>
      <c r="AH326" s="204">
        <v>1465</v>
      </c>
    </row>
    <row r="327" spans="1:34" s="198" customFormat="1" ht="36.75" customHeight="1" x14ac:dyDescent="0.2">
      <c r="A327" s="202" t="s">
        <v>573</v>
      </c>
      <c r="B327" s="203" t="s">
        <v>3314</v>
      </c>
      <c r="C327" s="206"/>
      <c r="D327" s="206"/>
      <c r="E327" s="204">
        <v>53509</v>
      </c>
      <c r="F327" s="205">
        <v>2</v>
      </c>
      <c r="G327" s="204">
        <v>1177874</v>
      </c>
      <c r="H327" s="205">
        <v>17</v>
      </c>
      <c r="I327" s="204">
        <v>115753</v>
      </c>
      <c r="J327" s="205">
        <v>1</v>
      </c>
      <c r="K327" s="204">
        <v>1285913</v>
      </c>
      <c r="L327" s="205">
        <v>39</v>
      </c>
      <c r="M327" s="206"/>
      <c r="N327" s="206"/>
      <c r="O327" s="206"/>
      <c r="P327" s="206"/>
      <c r="Q327" s="206"/>
      <c r="R327" s="206"/>
      <c r="S327" s="204">
        <v>144614</v>
      </c>
      <c r="T327" s="205">
        <v>14</v>
      </c>
      <c r="U327" s="204">
        <v>1069953</v>
      </c>
      <c r="V327" s="205">
        <v>13</v>
      </c>
      <c r="W327" s="204">
        <v>13323</v>
      </c>
      <c r="X327" s="205">
        <v>20</v>
      </c>
      <c r="Y327" s="204">
        <v>64252</v>
      </c>
      <c r="Z327" s="205">
        <v>72</v>
      </c>
      <c r="AA327" s="204">
        <v>10405</v>
      </c>
      <c r="AB327" s="205">
        <v>13</v>
      </c>
      <c r="AC327" s="206"/>
      <c r="AD327" s="206"/>
      <c r="AE327" s="204">
        <v>241481</v>
      </c>
      <c r="AF327" s="205">
        <v>98</v>
      </c>
      <c r="AG327" s="204">
        <v>4177077</v>
      </c>
      <c r="AH327" s="205">
        <v>289</v>
      </c>
    </row>
    <row r="328" spans="1:34" s="198" customFormat="1" ht="36.75" customHeight="1" x14ac:dyDescent="0.2">
      <c r="A328" s="202" t="s">
        <v>1199</v>
      </c>
      <c r="B328" s="203" t="s">
        <v>3315</v>
      </c>
      <c r="C328" s="206"/>
      <c r="D328" s="206"/>
      <c r="E328" s="206"/>
      <c r="F328" s="206"/>
      <c r="G328" s="206"/>
      <c r="H328" s="206"/>
      <c r="I328" s="206"/>
      <c r="J328" s="206"/>
      <c r="K328" s="204">
        <v>102758</v>
      </c>
      <c r="L328" s="205">
        <v>5</v>
      </c>
      <c r="M328" s="206"/>
      <c r="N328" s="206"/>
      <c r="O328" s="206"/>
      <c r="P328" s="206"/>
      <c r="Q328" s="206"/>
      <c r="R328" s="206"/>
      <c r="S328" s="204">
        <v>28996</v>
      </c>
      <c r="T328" s="205">
        <v>2</v>
      </c>
      <c r="U328" s="206"/>
      <c r="V328" s="206"/>
      <c r="W328" s="206"/>
      <c r="X328" s="206"/>
      <c r="Y328" s="206"/>
      <c r="Z328" s="206"/>
      <c r="AA328" s="206"/>
      <c r="AB328" s="206"/>
      <c r="AC328" s="204">
        <v>81698</v>
      </c>
      <c r="AD328" s="205">
        <v>51</v>
      </c>
      <c r="AE328" s="206"/>
      <c r="AF328" s="206"/>
      <c r="AG328" s="204">
        <v>213452</v>
      </c>
      <c r="AH328" s="205">
        <v>58</v>
      </c>
    </row>
    <row r="329" spans="1:34" s="198" customFormat="1" ht="24.95" customHeight="1" x14ac:dyDescent="0.2">
      <c r="A329" s="202" t="s">
        <v>549</v>
      </c>
      <c r="B329" s="203" t="s">
        <v>3316</v>
      </c>
      <c r="C329" s="206"/>
      <c r="D329" s="206"/>
      <c r="E329" s="206"/>
      <c r="F329" s="206"/>
      <c r="G329" s="206"/>
      <c r="H329" s="206"/>
      <c r="I329" s="206"/>
      <c r="J329" s="206"/>
      <c r="K329" s="204">
        <v>32444</v>
      </c>
      <c r="L329" s="205">
        <v>3</v>
      </c>
      <c r="M329" s="206"/>
      <c r="N329" s="206"/>
      <c r="O329" s="206"/>
      <c r="P329" s="206"/>
      <c r="Q329" s="206"/>
      <c r="R329" s="206"/>
      <c r="S329" s="204">
        <v>11497</v>
      </c>
      <c r="T329" s="205">
        <v>1</v>
      </c>
      <c r="U329" s="206"/>
      <c r="V329" s="206"/>
      <c r="W329" s="206"/>
      <c r="X329" s="206"/>
      <c r="Y329" s="204">
        <v>2287</v>
      </c>
      <c r="Z329" s="205">
        <v>2</v>
      </c>
      <c r="AA329" s="206"/>
      <c r="AB329" s="206"/>
      <c r="AC329" s="204">
        <v>3758</v>
      </c>
      <c r="AD329" s="205">
        <v>3</v>
      </c>
      <c r="AE329" s="204">
        <v>18349</v>
      </c>
      <c r="AF329" s="205">
        <v>7</v>
      </c>
      <c r="AG329" s="204">
        <v>68335</v>
      </c>
      <c r="AH329" s="205">
        <v>16</v>
      </c>
    </row>
    <row r="330" spans="1:34" s="198" customFormat="1" ht="24.95" customHeight="1" x14ac:dyDescent="0.2">
      <c r="A330" s="202" t="s">
        <v>523</v>
      </c>
      <c r="B330" s="203" t="s">
        <v>3317</v>
      </c>
      <c r="C330" s="206"/>
      <c r="D330" s="206"/>
      <c r="E330" s="204">
        <v>4803824</v>
      </c>
      <c r="F330" s="205">
        <v>173</v>
      </c>
      <c r="G330" s="204">
        <v>12052492</v>
      </c>
      <c r="H330" s="205">
        <v>504</v>
      </c>
      <c r="I330" s="204">
        <v>7074927</v>
      </c>
      <c r="J330" s="205">
        <v>214</v>
      </c>
      <c r="K330" s="204">
        <v>31666538</v>
      </c>
      <c r="L330" s="204">
        <v>1433</v>
      </c>
      <c r="M330" s="206"/>
      <c r="N330" s="206"/>
      <c r="O330" s="204">
        <v>10792728</v>
      </c>
      <c r="P330" s="205">
        <v>530</v>
      </c>
      <c r="Q330" s="204">
        <v>53268</v>
      </c>
      <c r="R330" s="205">
        <v>1</v>
      </c>
      <c r="S330" s="204">
        <v>8198310</v>
      </c>
      <c r="T330" s="205">
        <v>761</v>
      </c>
      <c r="U330" s="204">
        <v>11100934</v>
      </c>
      <c r="V330" s="205">
        <v>447</v>
      </c>
      <c r="W330" s="206"/>
      <c r="X330" s="206"/>
      <c r="Y330" s="204">
        <v>2870657</v>
      </c>
      <c r="Z330" s="204">
        <v>2861</v>
      </c>
      <c r="AA330" s="204">
        <v>426180</v>
      </c>
      <c r="AB330" s="205">
        <v>579</v>
      </c>
      <c r="AC330" s="204">
        <v>3197269</v>
      </c>
      <c r="AD330" s="204">
        <v>2081</v>
      </c>
      <c r="AE330" s="204">
        <v>8776093</v>
      </c>
      <c r="AF330" s="204">
        <v>3560</v>
      </c>
      <c r="AG330" s="204">
        <v>101013220</v>
      </c>
      <c r="AH330" s="204">
        <v>13144</v>
      </c>
    </row>
    <row r="331" spans="1:34" s="198" customFormat="1" ht="24.95" customHeight="1" x14ac:dyDescent="0.2">
      <c r="A331" s="202" t="s">
        <v>580</v>
      </c>
      <c r="B331" s="203" t="s">
        <v>3318</v>
      </c>
      <c r="C331" s="206"/>
      <c r="D331" s="206"/>
      <c r="E331" s="206"/>
      <c r="F331" s="206"/>
      <c r="G331" s="204">
        <v>11742075</v>
      </c>
      <c r="H331" s="205">
        <v>281</v>
      </c>
      <c r="I331" s="206"/>
      <c r="J331" s="206"/>
      <c r="K331" s="204">
        <v>40593248</v>
      </c>
      <c r="L331" s="204">
        <v>1331</v>
      </c>
      <c r="M331" s="206"/>
      <c r="N331" s="206"/>
      <c r="O331" s="206"/>
      <c r="P331" s="206"/>
      <c r="Q331" s="206"/>
      <c r="R331" s="206"/>
      <c r="S331" s="204">
        <v>7992335</v>
      </c>
      <c r="T331" s="205">
        <v>682</v>
      </c>
      <c r="U331" s="206"/>
      <c r="V331" s="206"/>
      <c r="W331" s="206"/>
      <c r="X331" s="206"/>
      <c r="Y331" s="204">
        <v>3423452</v>
      </c>
      <c r="Z331" s="204">
        <v>3521</v>
      </c>
      <c r="AA331" s="204">
        <v>482069</v>
      </c>
      <c r="AB331" s="205">
        <v>654</v>
      </c>
      <c r="AC331" s="204">
        <v>4940262</v>
      </c>
      <c r="AD331" s="204">
        <v>3015</v>
      </c>
      <c r="AE331" s="204">
        <v>11246809</v>
      </c>
      <c r="AF331" s="204">
        <v>4560</v>
      </c>
      <c r="AG331" s="204">
        <v>80420250</v>
      </c>
      <c r="AH331" s="204">
        <v>14044</v>
      </c>
    </row>
    <row r="332" spans="1:34" s="198" customFormat="1" ht="24.95" customHeight="1" x14ac:dyDescent="0.2">
      <c r="A332" s="202" t="s">
        <v>664</v>
      </c>
      <c r="B332" s="203" t="s">
        <v>3319</v>
      </c>
      <c r="C332" s="204">
        <v>6028743</v>
      </c>
      <c r="D332" s="205">
        <v>149</v>
      </c>
      <c r="E332" s="204">
        <v>23998837</v>
      </c>
      <c r="F332" s="205">
        <v>738</v>
      </c>
      <c r="G332" s="204">
        <v>61836321</v>
      </c>
      <c r="H332" s="204">
        <v>1651</v>
      </c>
      <c r="I332" s="204">
        <v>51772221</v>
      </c>
      <c r="J332" s="205">
        <v>861</v>
      </c>
      <c r="K332" s="204">
        <v>128804135</v>
      </c>
      <c r="L332" s="204">
        <v>4830</v>
      </c>
      <c r="M332" s="204">
        <v>1307543</v>
      </c>
      <c r="N332" s="205">
        <v>65</v>
      </c>
      <c r="O332" s="204">
        <v>21509424</v>
      </c>
      <c r="P332" s="205">
        <v>395</v>
      </c>
      <c r="Q332" s="204">
        <v>269787</v>
      </c>
      <c r="R332" s="205">
        <v>17</v>
      </c>
      <c r="S332" s="204">
        <v>25158614</v>
      </c>
      <c r="T332" s="204">
        <v>2210</v>
      </c>
      <c r="U332" s="204">
        <v>31714387</v>
      </c>
      <c r="V332" s="204">
        <v>1654</v>
      </c>
      <c r="W332" s="204">
        <v>5078143</v>
      </c>
      <c r="X332" s="204">
        <v>6609</v>
      </c>
      <c r="Y332" s="204">
        <v>8620045</v>
      </c>
      <c r="Z332" s="204">
        <v>9484</v>
      </c>
      <c r="AA332" s="204">
        <v>1253563</v>
      </c>
      <c r="AB332" s="204">
        <v>1702</v>
      </c>
      <c r="AC332" s="204">
        <v>23687442</v>
      </c>
      <c r="AD332" s="204">
        <v>14957</v>
      </c>
      <c r="AE332" s="204">
        <v>32266765</v>
      </c>
      <c r="AF332" s="204">
        <v>13474</v>
      </c>
      <c r="AG332" s="204">
        <v>423305970</v>
      </c>
      <c r="AH332" s="204">
        <v>58796</v>
      </c>
    </row>
    <row r="333" spans="1:34" s="198" customFormat="1" ht="24.95" customHeight="1" x14ac:dyDescent="0.2">
      <c r="A333" s="202" t="s">
        <v>563</v>
      </c>
      <c r="B333" s="203" t="s">
        <v>3320</v>
      </c>
      <c r="C333" s="206"/>
      <c r="D333" s="206"/>
      <c r="E333" s="204">
        <v>1057026</v>
      </c>
      <c r="F333" s="205">
        <v>42</v>
      </c>
      <c r="G333" s="206"/>
      <c r="H333" s="206"/>
      <c r="I333" s="204">
        <v>165877</v>
      </c>
      <c r="J333" s="205">
        <v>6</v>
      </c>
      <c r="K333" s="204">
        <v>41892471</v>
      </c>
      <c r="L333" s="204">
        <v>1668</v>
      </c>
      <c r="M333" s="206"/>
      <c r="N333" s="206"/>
      <c r="O333" s="206"/>
      <c r="P333" s="206"/>
      <c r="Q333" s="206"/>
      <c r="R333" s="206"/>
      <c r="S333" s="204">
        <v>8243679</v>
      </c>
      <c r="T333" s="205">
        <v>720</v>
      </c>
      <c r="U333" s="206"/>
      <c r="V333" s="206"/>
      <c r="W333" s="206"/>
      <c r="X333" s="206"/>
      <c r="Y333" s="204">
        <v>2866576</v>
      </c>
      <c r="Z333" s="204">
        <v>2943</v>
      </c>
      <c r="AA333" s="204">
        <v>444704</v>
      </c>
      <c r="AB333" s="205">
        <v>605</v>
      </c>
      <c r="AC333" s="204">
        <v>5922247</v>
      </c>
      <c r="AD333" s="204">
        <v>3419</v>
      </c>
      <c r="AE333" s="204">
        <v>13850445</v>
      </c>
      <c r="AF333" s="204">
        <v>5422</v>
      </c>
      <c r="AG333" s="204">
        <v>74443025</v>
      </c>
      <c r="AH333" s="204">
        <v>14825</v>
      </c>
    </row>
    <row r="334" spans="1:34" s="198" customFormat="1" ht="24.95" customHeight="1" x14ac:dyDescent="0.2">
      <c r="A334" s="202" t="s">
        <v>556</v>
      </c>
      <c r="B334" s="203" t="s">
        <v>3321</v>
      </c>
      <c r="C334" s="206"/>
      <c r="D334" s="206"/>
      <c r="E334" s="206"/>
      <c r="F334" s="206"/>
      <c r="G334" s="206"/>
      <c r="H334" s="206"/>
      <c r="I334" s="206"/>
      <c r="J334" s="206"/>
      <c r="K334" s="204">
        <v>48879</v>
      </c>
      <c r="L334" s="205">
        <v>3</v>
      </c>
      <c r="M334" s="206"/>
      <c r="N334" s="206"/>
      <c r="O334" s="206"/>
      <c r="P334" s="206"/>
      <c r="Q334" s="206"/>
      <c r="R334" s="206"/>
      <c r="S334" s="204">
        <v>24399</v>
      </c>
      <c r="T334" s="205">
        <v>2</v>
      </c>
      <c r="U334" s="206"/>
      <c r="V334" s="206"/>
      <c r="W334" s="206"/>
      <c r="X334" s="206"/>
      <c r="Y334" s="204">
        <v>6088</v>
      </c>
      <c r="Z334" s="205">
        <v>7</v>
      </c>
      <c r="AA334" s="206"/>
      <c r="AB334" s="206"/>
      <c r="AC334" s="206"/>
      <c r="AD334" s="206"/>
      <c r="AE334" s="204">
        <v>16209</v>
      </c>
      <c r="AF334" s="205">
        <v>7</v>
      </c>
      <c r="AG334" s="204">
        <v>95575</v>
      </c>
      <c r="AH334" s="205">
        <v>19</v>
      </c>
    </row>
    <row r="335" spans="1:34" s="198" customFormat="1" ht="24.95" customHeight="1" x14ac:dyDescent="0.2">
      <c r="A335" s="202" t="s">
        <v>530</v>
      </c>
      <c r="B335" s="203" t="s">
        <v>3322</v>
      </c>
      <c r="C335" s="206"/>
      <c r="D335" s="206"/>
      <c r="E335" s="204">
        <v>25149</v>
      </c>
      <c r="F335" s="205">
        <v>1</v>
      </c>
      <c r="G335" s="206"/>
      <c r="H335" s="206"/>
      <c r="I335" s="206"/>
      <c r="J335" s="206"/>
      <c r="K335" s="204">
        <v>2098312</v>
      </c>
      <c r="L335" s="205">
        <v>98</v>
      </c>
      <c r="M335" s="206"/>
      <c r="N335" s="206"/>
      <c r="O335" s="206"/>
      <c r="P335" s="206"/>
      <c r="Q335" s="206"/>
      <c r="R335" s="206"/>
      <c r="S335" s="204">
        <v>269046</v>
      </c>
      <c r="T335" s="205">
        <v>23</v>
      </c>
      <c r="U335" s="206"/>
      <c r="V335" s="206"/>
      <c r="W335" s="206"/>
      <c r="X335" s="206"/>
      <c r="Y335" s="204">
        <v>146751</v>
      </c>
      <c r="Z335" s="205">
        <v>147</v>
      </c>
      <c r="AA335" s="204">
        <v>33518</v>
      </c>
      <c r="AB335" s="205">
        <v>45</v>
      </c>
      <c r="AC335" s="204">
        <v>422420</v>
      </c>
      <c r="AD335" s="205">
        <v>249</v>
      </c>
      <c r="AE335" s="204">
        <v>491024</v>
      </c>
      <c r="AF335" s="205">
        <v>204</v>
      </c>
      <c r="AG335" s="204">
        <v>3486220</v>
      </c>
      <c r="AH335" s="205">
        <v>767</v>
      </c>
    </row>
    <row r="336" spans="1:34" s="198" customFormat="1" ht="24.95" customHeight="1" x14ac:dyDescent="0.2">
      <c r="A336" s="202" t="s">
        <v>278</v>
      </c>
      <c r="B336" s="203" t="s">
        <v>3323</v>
      </c>
      <c r="C336" s="206"/>
      <c r="D336" s="206"/>
      <c r="E336" s="206"/>
      <c r="F336" s="206"/>
      <c r="G336" s="206"/>
      <c r="H336" s="206"/>
      <c r="I336" s="206"/>
      <c r="J336" s="206"/>
      <c r="K336" s="204">
        <v>122234</v>
      </c>
      <c r="L336" s="205">
        <v>6</v>
      </c>
      <c r="M336" s="206"/>
      <c r="N336" s="206"/>
      <c r="O336" s="206"/>
      <c r="P336" s="206"/>
      <c r="Q336" s="206"/>
      <c r="R336" s="206"/>
      <c r="S336" s="204">
        <v>27209</v>
      </c>
      <c r="T336" s="205">
        <v>3</v>
      </c>
      <c r="U336" s="206"/>
      <c r="V336" s="206"/>
      <c r="W336" s="206"/>
      <c r="X336" s="206"/>
      <c r="Y336" s="204">
        <v>5745</v>
      </c>
      <c r="Z336" s="205">
        <v>7</v>
      </c>
      <c r="AA336" s="204">
        <v>1169</v>
      </c>
      <c r="AB336" s="205">
        <v>2</v>
      </c>
      <c r="AC336" s="204">
        <v>39194</v>
      </c>
      <c r="AD336" s="205">
        <v>22</v>
      </c>
      <c r="AE336" s="204">
        <v>32490</v>
      </c>
      <c r="AF336" s="205">
        <v>13</v>
      </c>
      <c r="AG336" s="204">
        <v>228041</v>
      </c>
      <c r="AH336" s="205">
        <v>53</v>
      </c>
    </row>
    <row r="337" spans="1:34" s="198" customFormat="1" ht="24.95" customHeight="1" x14ac:dyDescent="0.2">
      <c r="A337" s="202" t="s">
        <v>861</v>
      </c>
      <c r="B337" s="203" t="s">
        <v>3324</v>
      </c>
      <c r="C337" s="206"/>
      <c r="D337" s="206"/>
      <c r="E337" s="204">
        <v>781157</v>
      </c>
      <c r="F337" s="205">
        <v>31</v>
      </c>
      <c r="G337" s="206"/>
      <c r="H337" s="206"/>
      <c r="I337" s="206"/>
      <c r="J337" s="206"/>
      <c r="K337" s="204">
        <v>29909984</v>
      </c>
      <c r="L337" s="204">
        <v>1369</v>
      </c>
      <c r="M337" s="206"/>
      <c r="N337" s="206"/>
      <c r="O337" s="206"/>
      <c r="P337" s="206"/>
      <c r="Q337" s="206"/>
      <c r="R337" s="206"/>
      <c r="S337" s="204">
        <v>6973831</v>
      </c>
      <c r="T337" s="205">
        <v>619</v>
      </c>
      <c r="U337" s="206"/>
      <c r="V337" s="206"/>
      <c r="W337" s="206"/>
      <c r="X337" s="206"/>
      <c r="Y337" s="204">
        <v>3162224</v>
      </c>
      <c r="Z337" s="204">
        <v>3242</v>
      </c>
      <c r="AA337" s="204">
        <v>375228</v>
      </c>
      <c r="AB337" s="205">
        <v>523</v>
      </c>
      <c r="AC337" s="204">
        <v>5530515</v>
      </c>
      <c r="AD337" s="204">
        <v>3352</v>
      </c>
      <c r="AE337" s="204">
        <v>10961239</v>
      </c>
      <c r="AF337" s="204">
        <v>4283</v>
      </c>
      <c r="AG337" s="204">
        <v>57694178</v>
      </c>
      <c r="AH337" s="204">
        <v>13419</v>
      </c>
    </row>
    <row r="338" spans="1:34" s="198" customFormat="1" ht="24.95" customHeight="1" x14ac:dyDescent="0.2">
      <c r="A338" s="202" t="s">
        <v>1652</v>
      </c>
      <c r="B338" s="203" t="s">
        <v>3325</v>
      </c>
      <c r="C338" s="206"/>
      <c r="D338" s="206"/>
      <c r="E338" s="204">
        <v>25149</v>
      </c>
      <c r="F338" s="205">
        <v>1</v>
      </c>
      <c r="G338" s="206"/>
      <c r="H338" s="206"/>
      <c r="I338" s="206"/>
      <c r="J338" s="206"/>
      <c r="K338" s="204">
        <v>123110</v>
      </c>
      <c r="L338" s="205">
        <v>6</v>
      </c>
      <c r="M338" s="206"/>
      <c r="N338" s="206"/>
      <c r="O338" s="206"/>
      <c r="P338" s="206"/>
      <c r="Q338" s="206"/>
      <c r="R338" s="206"/>
      <c r="S338" s="204">
        <v>13413</v>
      </c>
      <c r="T338" s="205">
        <v>1</v>
      </c>
      <c r="U338" s="206"/>
      <c r="V338" s="206"/>
      <c r="W338" s="206"/>
      <c r="X338" s="206"/>
      <c r="Y338" s="204">
        <v>8901</v>
      </c>
      <c r="Z338" s="205">
        <v>10</v>
      </c>
      <c r="AA338" s="204">
        <v>1128</v>
      </c>
      <c r="AB338" s="205">
        <v>2</v>
      </c>
      <c r="AC338" s="204">
        <v>31115</v>
      </c>
      <c r="AD338" s="205">
        <v>19</v>
      </c>
      <c r="AE338" s="204">
        <v>14640</v>
      </c>
      <c r="AF338" s="205">
        <v>6</v>
      </c>
      <c r="AG338" s="204">
        <v>217456</v>
      </c>
      <c r="AH338" s="205">
        <v>45</v>
      </c>
    </row>
    <row r="339" spans="1:34" s="198" customFormat="1" ht="24.95" customHeight="1" x14ac:dyDescent="0.2">
      <c r="A339" s="202" t="s">
        <v>353</v>
      </c>
      <c r="B339" s="203" t="s">
        <v>3326</v>
      </c>
      <c r="C339" s="206"/>
      <c r="D339" s="206"/>
      <c r="E339" s="206"/>
      <c r="F339" s="206"/>
      <c r="G339" s="206"/>
      <c r="H339" s="206"/>
      <c r="I339" s="206"/>
      <c r="J339" s="206"/>
      <c r="K339" s="204">
        <v>180109</v>
      </c>
      <c r="L339" s="205">
        <v>8</v>
      </c>
      <c r="M339" s="206"/>
      <c r="N339" s="206"/>
      <c r="O339" s="206"/>
      <c r="P339" s="206"/>
      <c r="Q339" s="206"/>
      <c r="R339" s="206"/>
      <c r="S339" s="204">
        <v>22738</v>
      </c>
      <c r="T339" s="205">
        <v>2</v>
      </c>
      <c r="U339" s="206"/>
      <c r="V339" s="206"/>
      <c r="W339" s="206"/>
      <c r="X339" s="206"/>
      <c r="Y339" s="204">
        <v>7064</v>
      </c>
      <c r="Z339" s="205">
        <v>9</v>
      </c>
      <c r="AA339" s="204">
        <v>1789</v>
      </c>
      <c r="AB339" s="205">
        <v>2</v>
      </c>
      <c r="AC339" s="204">
        <v>26303</v>
      </c>
      <c r="AD339" s="205">
        <v>17</v>
      </c>
      <c r="AE339" s="204">
        <v>51040</v>
      </c>
      <c r="AF339" s="205">
        <v>20</v>
      </c>
      <c r="AG339" s="204">
        <v>289043</v>
      </c>
      <c r="AH339" s="205">
        <v>58</v>
      </c>
    </row>
    <row r="340" spans="1:34" s="198" customFormat="1" ht="24.95" customHeight="1" x14ac:dyDescent="0.2">
      <c r="A340" s="202" t="s">
        <v>1029</v>
      </c>
      <c r="B340" s="203" t="s">
        <v>3327</v>
      </c>
      <c r="C340" s="206"/>
      <c r="D340" s="206"/>
      <c r="E340" s="204">
        <v>100596</v>
      </c>
      <c r="F340" s="205">
        <v>4</v>
      </c>
      <c r="G340" s="206"/>
      <c r="H340" s="206"/>
      <c r="I340" s="206"/>
      <c r="J340" s="206"/>
      <c r="K340" s="204">
        <v>14016027</v>
      </c>
      <c r="L340" s="205">
        <v>628</v>
      </c>
      <c r="M340" s="206"/>
      <c r="N340" s="206"/>
      <c r="O340" s="206"/>
      <c r="P340" s="206"/>
      <c r="Q340" s="206"/>
      <c r="R340" s="206"/>
      <c r="S340" s="204">
        <v>4773593</v>
      </c>
      <c r="T340" s="205">
        <v>399</v>
      </c>
      <c r="U340" s="206"/>
      <c r="V340" s="206"/>
      <c r="W340" s="206"/>
      <c r="X340" s="206"/>
      <c r="Y340" s="204">
        <v>1662001</v>
      </c>
      <c r="Z340" s="204">
        <v>1677</v>
      </c>
      <c r="AA340" s="204">
        <v>307178</v>
      </c>
      <c r="AB340" s="205">
        <v>344</v>
      </c>
      <c r="AC340" s="204">
        <v>2437228</v>
      </c>
      <c r="AD340" s="204">
        <v>1489</v>
      </c>
      <c r="AE340" s="204">
        <v>6786561</v>
      </c>
      <c r="AF340" s="204">
        <v>2754</v>
      </c>
      <c r="AG340" s="204">
        <v>30083184</v>
      </c>
      <c r="AH340" s="204">
        <v>7295</v>
      </c>
    </row>
    <row r="341" spans="1:34" s="198" customFormat="1" ht="24.95" customHeight="1" x14ac:dyDescent="0.2">
      <c r="A341" s="202" t="s">
        <v>1098</v>
      </c>
      <c r="B341" s="203" t="s">
        <v>3328</v>
      </c>
      <c r="C341" s="206"/>
      <c r="D341" s="206"/>
      <c r="E341" s="206"/>
      <c r="F341" s="206"/>
      <c r="G341" s="206"/>
      <c r="H341" s="206"/>
      <c r="I341" s="206"/>
      <c r="J341" s="206"/>
      <c r="K341" s="204">
        <v>21213</v>
      </c>
      <c r="L341" s="205">
        <v>1</v>
      </c>
      <c r="M341" s="206"/>
      <c r="N341" s="206"/>
      <c r="O341" s="206"/>
      <c r="P341" s="206"/>
      <c r="Q341" s="206"/>
      <c r="R341" s="206"/>
      <c r="S341" s="204">
        <v>8431</v>
      </c>
      <c r="T341" s="205">
        <v>1</v>
      </c>
      <c r="U341" s="206"/>
      <c r="V341" s="206"/>
      <c r="W341" s="206"/>
      <c r="X341" s="206"/>
      <c r="Y341" s="204">
        <v>2569</v>
      </c>
      <c r="Z341" s="205">
        <v>4</v>
      </c>
      <c r="AA341" s="206"/>
      <c r="AB341" s="206"/>
      <c r="AC341" s="204">
        <v>3367</v>
      </c>
      <c r="AD341" s="205">
        <v>3</v>
      </c>
      <c r="AE341" s="204">
        <v>9201</v>
      </c>
      <c r="AF341" s="205">
        <v>4</v>
      </c>
      <c r="AG341" s="204">
        <v>44781</v>
      </c>
      <c r="AH341" s="205">
        <v>13</v>
      </c>
    </row>
    <row r="342" spans="1:34" s="198" customFormat="1" ht="24.95" customHeight="1" x14ac:dyDescent="0.2">
      <c r="A342" s="202" t="s">
        <v>277</v>
      </c>
      <c r="B342" s="203" t="s">
        <v>3329</v>
      </c>
      <c r="C342" s="206"/>
      <c r="D342" s="206"/>
      <c r="E342" s="204">
        <v>125745</v>
      </c>
      <c r="F342" s="205">
        <v>5</v>
      </c>
      <c r="G342" s="206"/>
      <c r="H342" s="206"/>
      <c r="I342" s="206"/>
      <c r="J342" s="206"/>
      <c r="K342" s="204">
        <v>213296</v>
      </c>
      <c r="L342" s="205">
        <v>11</v>
      </c>
      <c r="M342" s="206"/>
      <c r="N342" s="206"/>
      <c r="O342" s="206"/>
      <c r="P342" s="206"/>
      <c r="Q342" s="206"/>
      <c r="R342" s="206"/>
      <c r="S342" s="204">
        <v>15713</v>
      </c>
      <c r="T342" s="205">
        <v>1</v>
      </c>
      <c r="U342" s="206"/>
      <c r="V342" s="206"/>
      <c r="W342" s="206"/>
      <c r="X342" s="206"/>
      <c r="Y342" s="204">
        <v>8340</v>
      </c>
      <c r="Z342" s="205">
        <v>9</v>
      </c>
      <c r="AA342" s="204">
        <v>3991</v>
      </c>
      <c r="AB342" s="205">
        <v>5</v>
      </c>
      <c r="AC342" s="204">
        <v>42893</v>
      </c>
      <c r="AD342" s="205">
        <v>27</v>
      </c>
      <c r="AE342" s="204">
        <v>98822</v>
      </c>
      <c r="AF342" s="205">
        <v>40</v>
      </c>
      <c r="AG342" s="204">
        <v>508800</v>
      </c>
      <c r="AH342" s="205">
        <v>98</v>
      </c>
    </row>
    <row r="343" spans="1:34" s="198" customFormat="1" ht="24.95" customHeight="1" x14ac:dyDescent="0.2">
      <c r="A343" s="202" t="s">
        <v>747</v>
      </c>
      <c r="B343" s="203" t="s">
        <v>3330</v>
      </c>
      <c r="C343" s="206"/>
      <c r="D343" s="206"/>
      <c r="E343" s="206"/>
      <c r="F343" s="206"/>
      <c r="G343" s="206"/>
      <c r="H343" s="206"/>
      <c r="I343" s="206"/>
      <c r="J343" s="206"/>
      <c r="K343" s="204">
        <v>82555</v>
      </c>
      <c r="L343" s="205">
        <v>4</v>
      </c>
      <c r="M343" s="206"/>
      <c r="N343" s="206"/>
      <c r="O343" s="206"/>
      <c r="P343" s="206"/>
      <c r="Q343" s="206"/>
      <c r="R343" s="206"/>
      <c r="S343" s="206"/>
      <c r="T343" s="206"/>
      <c r="U343" s="206"/>
      <c r="V343" s="206"/>
      <c r="W343" s="206"/>
      <c r="X343" s="206"/>
      <c r="Y343" s="204">
        <v>2179</v>
      </c>
      <c r="Z343" s="205">
        <v>3</v>
      </c>
      <c r="AA343" s="206"/>
      <c r="AB343" s="206"/>
      <c r="AC343" s="204">
        <v>3845</v>
      </c>
      <c r="AD343" s="205">
        <v>3</v>
      </c>
      <c r="AE343" s="204">
        <v>10487</v>
      </c>
      <c r="AF343" s="205">
        <v>4</v>
      </c>
      <c r="AG343" s="204">
        <v>99066</v>
      </c>
      <c r="AH343" s="205">
        <v>14</v>
      </c>
    </row>
    <row r="344" spans="1:34" s="198" customFormat="1" ht="24.95" customHeight="1" x14ac:dyDescent="0.2">
      <c r="A344" s="202" t="s">
        <v>2082</v>
      </c>
      <c r="B344" s="203" t="s">
        <v>3331</v>
      </c>
      <c r="C344" s="206"/>
      <c r="D344" s="206"/>
      <c r="E344" s="204">
        <v>503749</v>
      </c>
      <c r="F344" s="205">
        <v>20</v>
      </c>
      <c r="G344" s="206"/>
      <c r="H344" s="206"/>
      <c r="I344" s="206"/>
      <c r="J344" s="206"/>
      <c r="K344" s="204">
        <v>15565512</v>
      </c>
      <c r="L344" s="205">
        <v>739</v>
      </c>
      <c r="M344" s="206"/>
      <c r="N344" s="206"/>
      <c r="O344" s="206"/>
      <c r="P344" s="206"/>
      <c r="Q344" s="206"/>
      <c r="R344" s="206"/>
      <c r="S344" s="204">
        <v>3576516</v>
      </c>
      <c r="T344" s="205">
        <v>346</v>
      </c>
      <c r="U344" s="206"/>
      <c r="V344" s="206"/>
      <c r="W344" s="206"/>
      <c r="X344" s="206"/>
      <c r="Y344" s="204">
        <v>1526250</v>
      </c>
      <c r="Z344" s="204">
        <v>1561</v>
      </c>
      <c r="AA344" s="204">
        <v>227332</v>
      </c>
      <c r="AB344" s="205">
        <v>309</v>
      </c>
      <c r="AC344" s="204">
        <v>3114953</v>
      </c>
      <c r="AD344" s="204">
        <v>1843</v>
      </c>
      <c r="AE344" s="204">
        <v>5833573</v>
      </c>
      <c r="AF344" s="204">
        <v>2365</v>
      </c>
      <c r="AG344" s="204">
        <v>30347885</v>
      </c>
      <c r="AH344" s="204">
        <v>7183</v>
      </c>
    </row>
    <row r="345" spans="1:34" s="198" customFormat="1" ht="24.95" customHeight="1" x14ac:dyDescent="0.2">
      <c r="A345" s="202" t="s">
        <v>259</v>
      </c>
      <c r="B345" s="203" t="s">
        <v>3332</v>
      </c>
      <c r="C345" s="206"/>
      <c r="D345" s="206"/>
      <c r="E345" s="204">
        <v>29430</v>
      </c>
      <c r="F345" s="205">
        <v>1</v>
      </c>
      <c r="G345" s="204">
        <v>82556</v>
      </c>
      <c r="H345" s="205">
        <v>1</v>
      </c>
      <c r="I345" s="206"/>
      <c r="J345" s="206"/>
      <c r="K345" s="204">
        <v>76812</v>
      </c>
      <c r="L345" s="205">
        <v>3</v>
      </c>
      <c r="M345" s="206"/>
      <c r="N345" s="206"/>
      <c r="O345" s="206"/>
      <c r="P345" s="206"/>
      <c r="Q345" s="206"/>
      <c r="R345" s="206"/>
      <c r="S345" s="206"/>
      <c r="T345" s="206"/>
      <c r="U345" s="206"/>
      <c r="V345" s="206"/>
      <c r="W345" s="206"/>
      <c r="X345" s="206"/>
      <c r="Y345" s="204">
        <v>9178</v>
      </c>
      <c r="Z345" s="205">
        <v>8</v>
      </c>
      <c r="AA345" s="205">
        <v>581</v>
      </c>
      <c r="AB345" s="205">
        <v>1</v>
      </c>
      <c r="AC345" s="204">
        <v>17150</v>
      </c>
      <c r="AD345" s="205">
        <v>11</v>
      </c>
      <c r="AE345" s="206"/>
      <c r="AF345" s="206"/>
      <c r="AG345" s="204">
        <v>215707</v>
      </c>
      <c r="AH345" s="205">
        <v>25</v>
      </c>
    </row>
    <row r="346" spans="1:34" s="198" customFormat="1" ht="24.95" customHeight="1" x14ac:dyDescent="0.2">
      <c r="A346" s="202" t="s">
        <v>1181</v>
      </c>
      <c r="B346" s="203" t="s">
        <v>3333</v>
      </c>
      <c r="C346" s="206"/>
      <c r="D346" s="206"/>
      <c r="E346" s="206"/>
      <c r="F346" s="206"/>
      <c r="G346" s="206"/>
      <c r="H346" s="206"/>
      <c r="I346" s="206"/>
      <c r="J346" s="206"/>
      <c r="K346" s="206"/>
      <c r="L346" s="206"/>
      <c r="M346" s="206"/>
      <c r="N346" s="206"/>
      <c r="O346" s="206"/>
      <c r="P346" s="206"/>
      <c r="Q346" s="206"/>
      <c r="R346" s="206"/>
      <c r="S346" s="206"/>
      <c r="T346" s="206"/>
      <c r="U346" s="206"/>
      <c r="V346" s="206"/>
      <c r="W346" s="206"/>
      <c r="X346" s="206"/>
      <c r="Y346" s="206"/>
      <c r="Z346" s="206"/>
      <c r="AA346" s="206"/>
      <c r="AB346" s="206"/>
      <c r="AC346" s="206"/>
      <c r="AD346" s="206"/>
      <c r="AE346" s="204">
        <v>76016</v>
      </c>
      <c r="AF346" s="205">
        <v>30</v>
      </c>
      <c r="AG346" s="204">
        <v>76016</v>
      </c>
      <c r="AH346" s="205">
        <v>30</v>
      </c>
    </row>
    <row r="347" spans="1:34" s="198" customFormat="1" ht="24.95" customHeight="1" x14ac:dyDescent="0.2">
      <c r="A347" s="202" t="s">
        <v>3334</v>
      </c>
      <c r="B347" s="203" t="s">
        <v>3335</v>
      </c>
      <c r="C347" s="206"/>
      <c r="D347" s="206"/>
      <c r="E347" s="206"/>
      <c r="F347" s="206"/>
      <c r="G347" s="206"/>
      <c r="H347" s="206"/>
      <c r="I347" s="206"/>
      <c r="J347" s="206"/>
      <c r="K347" s="204">
        <v>22267382</v>
      </c>
      <c r="L347" s="204">
        <v>1029</v>
      </c>
      <c r="M347" s="206"/>
      <c r="N347" s="206"/>
      <c r="O347" s="206"/>
      <c r="P347" s="206"/>
      <c r="Q347" s="206"/>
      <c r="R347" s="206"/>
      <c r="S347" s="204">
        <v>5513284</v>
      </c>
      <c r="T347" s="205">
        <v>501</v>
      </c>
      <c r="U347" s="206"/>
      <c r="V347" s="206"/>
      <c r="W347" s="206"/>
      <c r="X347" s="206"/>
      <c r="Y347" s="204">
        <v>2205962</v>
      </c>
      <c r="Z347" s="204">
        <v>2197</v>
      </c>
      <c r="AA347" s="204">
        <v>356564</v>
      </c>
      <c r="AB347" s="205">
        <v>485</v>
      </c>
      <c r="AC347" s="204">
        <v>3434352</v>
      </c>
      <c r="AD347" s="204">
        <v>2211</v>
      </c>
      <c r="AE347" s="204">
        <v>7497944</v>
      </c>
      <c r="AF347" s="204">
        <v>2931</v>
      </c>
      <c r="AG347" s="204">
        <v>41275488</v>
      </c>
      <c r="AH347" s="204">
        <v>9354</v>
      </c>
    </row>
    <row r="348" spans="1:34" s="198" customFormat="1" ht="24.95" customHeight="1" x14ac:dyDescent="0.2">
      <c r="A348" s="202" t="s">
        <v>2065</v>
      </c>
      <c r="B348" s="203" t="s">
        <v>3336</v>
      </c>
      <c r="C348" s="206"/>
      <c r="D348" s="206"/>
      <c r="E348" s="204">
        <v>25149</v>
      </c>
      <c r="F348" s="205">
        <v>1</v>
      </c>
      <c r="G348" s="206"/>
      <c r="H348" s="206"/>
      <c r="I348" s="206"/>
      <c r="J348" s="206"/>
      <c r="K348" s="204">
        <v>704782</v>
      </c>
      <c r="L348" s="205">
        <v>35</v>
      </c>
      <c r="M348" s="206"/>
      <c r="N348" s="206"/>
      <c r="O348" s="206"/>
      <c r="P348" s="206"/>
      <c r="Q348" s="206"/>
      <c r="R348" s="206"/>
      <c r="S348" s="204">
        <v>35514</v>
      </c>
      <c r="T348" s="205">
        <v>4</v>
      </c>
      <c r="U348" s="206"/>
      <c r="V348" s="206"/>
      <c r="W348" s="206"/>
      <c r="X348" s="206"/>
      <c r="Y348" s="204">
        <v>10036</v>
      </c>
      <c r="Z348" s="205">
        <v>10</v>
      </c>
      <c r="AA348" s="204">
        <v>1171</v>
      </c>
      <c r="AB348" s="205">
        <v>2</v>
      </c>
      <c r="AC348" s="204">
        <v>29415</v>
      </c>
      <c r="AD348" s="205">
        <v>17</v>
      </c>
      <c r="AE348" s="204">
        <v>88006</v>
      </c>
      <c r="AF348" s="205">
        <v>35</v>
      </c>
      <c r="AG348" s="204">
        <v>894073</v>
      </c>
      <c r="AH348" s="205">
        <v>104</v>
      </c>
    </row>
    <row r="349" spans="1:34" s="198" customFormat="1" ht="24.95" customHeight="1" x14ac:dyDescent="0.2">
      <c r="A349" s="202" t="s">
        <v>1682</v>
      </c>
      <c r="B349" s="203" t="s">
        <v>3337</v>
      </c>
      <c r="C349" s="206"/>
      <c r="D349" s="206"/>
      <c r="E349" s="206"/>
      <c r="F349" s="206"/>
      <c r="G349" s="204">
        <v>19111</v>
      </c>
      <c r="H349" s="205">
        <v>1</v>
      </c>
      <c r="I349" s="206"/>
      <c r="J349" s="206"/>
      <c r="K349" s="204">
        <v>82233</v>
      </c>
      <c r="L349" s="205">
        <v>6</v>
      </c>
      <c r="M349" s="206"/>
      <c r="N349" s="206"/>
      <c r="O349" s="206"/>
      <c r="P349" s="206"/>
      <c r="Q349" s="206"/>
      <c r="R349" s="206"/>
      <c r="S349" s="204">
        <v>10628</v>
      </c>
      <c r="T349" s="205">
        <v>2</v>
      </c>
      <c r="U349" s="206"/>
      <c r="V349" s="206"/>
      <c r="W349" s="206"/>
      <c r="X349" s="206"/>
      <c r="Y349" s="204">
        <v>2827</v>
      </c>
      <c r="Z349" s="205">
        <v>5</v>
      </c>
      <c r="AA349" s="204">
        <v>1375</v>
      </c>
      <c r="AB349" s="205">
        <v>2</v>
      </c>
      <c r="AC349" s="204">
        <v>5664</v>
      </c>
      <c r="AD349" s="205">
        <v>3</v>
      </c>
      <c r="AE349" s="204">
        <v>35824</v>
      </c>
      <c r="AF349" s="205">
        <v>15</v>
      </c>
      <c r="AG349" s="204">
        <v>157662</v>
      </c>
      <c r="AH349" s="205">
        <v>34</v>
      </c>
    </row>
    <row r="350" spans="1:34" s="198" customFormat="1" ht="24.95" customHeight="1" x14ac:dyDescent="0.2">
      <c r="A350" s="202" t="s">
        <v>1039</v>
      </c>
      <c r="B350" s="203" t="s">
        <v>3338</v>
      </c>
      <c r="C350" s="206"/>
      <c r="D350" s="206"/>
      <c r="E350" s="204">
        <v>479370</v>
      </c>
      <c r="F350" s="205">
        <v>19</v>
      </c>
      <c r="G350" s="204">
        <v>448750</v>
      </c>
      <c r="H350" s="205">
        <v>11</v>
      </c>
      <c r="I350" s="204">
        <v>126870</v>
      </c>
      <c r="J350" s="205">
        <v>7</v>
      </c>
      <c r="K350" s="204">
        <v>33038619</v>
      </c>
      <c r="L350" s="204">
        <v>1355</v>
      </c>
      <c r="M350" s="206"/>
      <c r="N350" s="206"/>
      <c r="O350" s="204">
        <v>14307</v>
      </c>
      <c r="P350" s="205">
        <v>3</v>
      </c>
      <c r="Q350" s="206"/>
      <c r="R350" s="206"/>
      <c r="S350" s="204">
        <v>5646066</v>
      </c>
      <c r="T350" s="205">
        <v>504</v>
      </c>
      <c r="U350" s="206"/>
      <c r="V350" s="206"/>
      <c r="W350" s="206"/>
      <c r="X350" s="206"/>
      <c r="Y350" s="204">
        <v>2791493</v>
      </c>
      <c r="Z350" s="204">
        <v>2871</v>
      </c>
      <c r="AA350" s="204">
        <v>442413</v>
      </c>
      <c r="AB350" s="205">
        <v>600</v>
      </c>
      <c r="AC350" s="204">
        <v>4975484</v>
      </c>
      <c r="AD350" s="204">
        <v>3179</v>
      </c>
      <c r="AE350" s="204">
        <v>7797377</v>
      </c>
      <c r="AF350" s="204">
        <v>3124</v>
      </c>
      <c r="AG350" s="204">
        <v>55760749</v>
      </c>
      <c r="AH350" s="204">
        <v>11673</v>
      </c>
    </row>
    <row r="351" spans="1:34" s="198" customFormat="1" ht="24.95" customHeight="1" x14ac:dyDescent="0.2">
      <c r="A351" s="202" t="s">
        <v>778</v>
      </c>
      <c r="B351" s="203" t="s">
        <v>3339</v>
      </c>
      <c r="C351" s="206"/>
      <c r="D351" s="206"/>
      <c r="E351" s="206"/>
      <c r="F351" s="206"/>
      <c r="G351" s="204">
        <v>236993</v>
      </c>
      <c r="H351" s="205">
        <v>5</v>
      </c>
      <c r="I351" s="206"/>
      <c r="J351" s="206"/>
      <c r="K351" s="204">
        <v>248597</v>
      </c>
      <c r="L351" s="205">
        <v>11</v>
      </c>
      <c r="M351" s="206"/>
      <c r="N351" s="206"/>
      <c r="O351" s="206"/>
      <c r="P351" s="206"/>
      <c r="Q351" s="206"/>
      <c r="R351" s="206"/>
      <c r="S351" s="204">
        <v>13413</v>
      </c>
      <c r="T351" s="205">
        <v>1</v>
      </c>
      <c r="U351" s="206"/>
      <c r="V351" s="206"/>
      <c r="W351" s="206"/>
      <c r="X351" s="206"/>
      <c r="Y351" s="204">
        <v>15066</v>
      </c>
      <c r="Z351" s="205">
        <v>15</v>
      </c>
      <c r="AA351" s="204">
        <v>2880</v>
      </c>
      <c r="AB351" s="205">
        <v>5</v>
      </c>
      <c r="AC351" s="204">
        <v>30973</v>
      </c>
      <c r="AD351" s="205">
        <v>18</v>
      </c>
      <c r="AE351" s="204">
        <v>60145</v>
      </c>
      <c r="AF351" s="205">
        <v>24</v>
      </c>
      <c r="AG351" s="204">
        <v>608067</v>
      </c>
      <c r="AH351" s="205">
        <v>79</v>
      </c>
    </row>
    <row r="352" spans="1:34" s="198" customFormat="1" ht="24.95" customHeight="1" x14ac:dyDescent="0.2">
      <c r="A352" s="202" t="s">
        <v>2053</v>
      </c>
      <c r="B352" s="203" t="s">
        <v>3340</v>
      </c>
      <c r="C352" s="206"/>
      <c r="D352" s="206"/>
      <c r="E352" s="206"/>
      <c r="F352" s="206"/>
      <c r="G352" s="206"/>
      <c r="H352" s="206"/>
      <c r="I352" s="204">
        <v>2242602</v>
      </c>
      <c r="J352" s="205">
        <v>44</v>
      </c>
      <c r="K352" s="204">
        <v>3156876</v>
      </c>
      <c r="L352" s="205">
        <v>135</v>
      </c>
      <c r="M352" s="206"/>
      <c r="N352" s="206"/>
      <c r="O352" s="204">
        <v>1084564</v>
      </c>
      <c r="P352" s="205">
        <v>29</v>
      </c>
      <c r="Q352" s="206"/>
      <c r="R352" s="206"/>
      <c r="S352" s="204">
        <v>560100</v>
      </c>
      <c r="T352" s="205">
        <v>49</v>
      </c>
      <c r="U352" s="204">
        <v>445997</v>
      </c>
      <c r="V352" s="205">
        <v>207</v>
      </c>
      <c r="W352" s="206"/>
      <c r="X352" s="206"/>
      <c r="Y352" s="204">
        <v>355138</v>
      </c>
      <c r="Z352" s="205">
        <v>398</v>
      </c>
      <c r="AA352" s="204">
        <v>37550</v>
      </c>
      <c r="AB352" s="205">
        <v>63</v>
      </c>
      <c r="AC352" s="204">
        <v>780813</v>
      </c>
      <c r="AD352" s="205">
        <v>530</v>
      </c>
      <c r="AE352" s="204">
        <v>1395256</v>
      </c>
      <c r="AF352" s="205">
        <v>584</v>
      </c>
      <c r="AG352" s="204">
        <v>10058896</v>
      </c>
      <c r="AH352" s="204">
        <v>2039</v>
      </c>
    </row>
    <row r="353" spans="1:34" s="198" customFormat="1" ht="24.95" customHeight="1" x14ac:dyDescent="0.2">
      <c r="A353" s="202" t="s">
        <v>2553</v>
      </c>
      <c r="B353" s="203" t="s">
        <v>3341</v>
      </c>
      <c r="C353" s="206"/>
      <c r="D353" s="206"/>
      <c r="E353" s="204">
        <v>76217</v>
      </c>
      <c r="F353" s="205">
        <v>3</v>
      </c>
      <c r="G353" s="206"/>
      <c r="H353" s="206"/>
      <c r="I353" s="204">
        <v>27716</v>
      </c>
      <c r="J353" s="205">
        <v>1</v>
      </c>
      <c r="K353" s="204">
        <v>7370364</v>
      </c>
      <c r="L353" s="205">
        <v>353</v>
      </c>
      <c r="M353" s="206"/>
      <c r="N353" s="206"/>
      <c r="O353" s="206"/>
      <c r="P353" s="206"/>
      <c r="Q353" s="206"/>
      <c r="R353" s="206"/>
      <c r="S353" s="204">
        <v>1335011</v>
      </c>
      <c r="T353" s="205">
        <v>122</v>
      </c>
      <c r="U353" s="206"/>
      <c r="V353" s="206"/>
      <c r="W353" s="206"/>
      <c r="X353" s="206"/>
      <c r="Y353" s="204">
        <v>533455</v>
      </c>
      <c r="Z353" s="205">
        <v>765</v>
      </c>
      <c r="AA353" s="204">
        <v>117124</v>
      </c>
      <c r="AB353" s="205">
        <v>158</v>
      </c>
      <c r="AC353" s="204">
        <v>1681702</v>
      </c>
      <c r="AD353" s="204">
        <v>1091</v>
      </c>
      <c r="AE353" s="204">
        <v>2988872</v>
      </c>
      <c r="AF353" s="204">
        <v>1270</v>
      </c>
      <c r="AG353" s="204">
        <v>14130461</v>
      </c>
      <c r="AH353" s="204">
        <v>3763</v>
      </c>
    </row>
    <row r="354" spans="1:34" s="198" customFormat="1" ht="24.95" customHeight="1" x14ac:dyDescent="0.2">
      <c r="A354" s="202" t="s">
        <v>1194</v>
      </c>
      <c r="B354" s="203" t="s">
        <v>3342</v>
      </c>
      <c r="C354" s="206"/>
      <c r="D354" s="206"/>
      <c r="E354" s="204">
        <v>25149</v>
      </c>
      <c r="F354" s="205">
        <v>1</v>
      </c>
      <c r="G354" s="206"/>
      <c r="H354" s="206"/>
      <c r="I354" s="206"/>
      <c r="J354" s="206"/>
      <c r="K354" s="204">
        <v>1000250</v>
      </c>
      <c r="L354" s="205">
        <v>47</v>
      </c>
      <c r="M354" s="206"/>
      <c r="N354" s="206"/>
      <c r="O354" s="206"/>
      <c r="P354" s="206"/>
      <c r="Q354" s="206"/>
      <c r="R354" s="206"/>
      <c r="S354" s="204">
        <v>69440</v>
      </c>
      <c r="T354" s="205">
        <v>8</v>
      </c>
      <c r="U354" s="206"/>
      <c r="V354" s="206"/>
      <c r="W354" s="206"/>
      <c r="X354" s="206"/>
      <c r="Y354" s="204">
        <v>18339</v>
      </c>
      <c r="Z354" s="205">
        <v>19</v>
      </c>
      <c r="AA354" s="205">
        <v>936</v>
      </c>
      <c r="AB354" s="205">
        <v>1</v>
      </c>
      <c r="AC354" s="204">
        <v>57430</v>
      </c>
      <c r="AD354" s="205">
        <v>36</v>
      </c>
      <c r="AE354" s="204">
        <v>138639</v>
      </c>
      <c r="AF354" s="205">
        <v>55</v>
      </c>
      <c r="AG354" s="204">
        <v>1310183</v>
      </c>
      <c r="AH354" s="205">
        <v>167</v>
      </c>
    </row>
    <row r="355" spans="1:34" s="198" customFormat="1" ht="24.95" customHeight="1" x14ac:dyDescent="0.2">
      <c r="A355" s="202" t="s">
        <v>2572</v>
      </c>
      <c r="B355" s="203" t="s">
        <v>3343</v>
      </c>
      <c r="C355" s="206"/>
      <c r="D355" s="206"/>
      <c r="E355" s="206"/>
      <c r="F355" s="206"/>
      <c r="G355" s="206"/>
      <c r="H355" s="206"/>
      <c r="I355" s="204">
        <v>13378</v>
      </c>
      <c r="J355" s="205">
        <v>1</v>
      </c>
      <c r="K355" s="204">
        <v>116580</v>
      </c>
      <c r="L355" s="205">
        <v>6</v>
      </c>
      <c r="M355" s="206"/>
      <c r="N355" s="206"/>
      <c r="O355" s="206"/>
      <c r="P355" s="206"/>
      <c r="Q355" s="206"/>
      <c r="R355" s="206"/>
      <c r="S355" s="206"/>
      <c r="T355" s="206"/>
      <c r="U355" s="206"/>
      <c r="V355" s="206"/>
      <c r="W355" s="206"/>
      <c r="X355" s="206"/>
      <c r="Y355" s="204">
        <v>5484</v>
      </c>
      <c r="Z355" s="205">
        <v>4</v>
      </c>
      <c r="AA355" s="206"/>
      <c r="AB355" s="206"/>
      <c r="AC355" s="204">
        <v>14654</v>
      </c>
      <c r="AD355" s="205">
        <v>10</v>
      </c>
      <c r="AE355" s="204">
        <v>42034</v>
      </c>
      <c r="AF355" s="205">
        <v>15</v>
      </c>
      <c r="AG355" s="204">
        <v>192130</v>
      </c>
      <c r="AH355" s="205">
        <v>36</v>
      </c>
    </row>
    <row r="356" spans="1:34" s="198" customFormat="1" ht="24.95" customHeight="1" x14ac:dyDescent="0.2">
      <c r="A356" s="202" t="s">
        <v>526</v>
      </c>
      <c r="B356" s="203" t="s">
        <v>3344</v>
      </c>
      <c r="C356" s="206"/>
      <c r="D356" s="206"/>
      <c r="E356" s="206"/>
      <c r="F356" s="206"/>
      <c r="G356" s="206"/>
      <c r="H356" s="206"/>
      <c r="I356" s="206"/>
      <c r="J356" s="206"/>
      <c r="K356" s="204">
        <v>304113</v>
      </c>
      <c r="L356" s="205">
        <v>14</v>
      </c>
      <c r="M356" s="206"/>
      <c r="N356" s="206"/>
      <c r="O356" s="206"/>
      <c r="P356" s="206"/>
      <c r="Q356" s="206"/>
      <c r="R356" s="206"/>
      <c r="S356" s="204">
        <v>21716</v>
      </c>
      <c r="T356" s="205">
        <v>2</v>
      </c>
      <c r="U356" s="206"/>
      <c r="V356" s="206"/>
      <c r="W356" s="206"/>
      <c r="X356" s="206"/>
      <c r="Y356" s="204">
        <v>20635</v>
      </c>
      <c r="Z356" s="205">
        <v>24</v>
      </c>
      <c r="AA356" s="204">
        <v>1423</v>
      </c>
      <c r="AB356" s="205">
        <v>2</v>
      </c>
      <c r="AC356" s="204">
        <v>30975</v>
      </c>
      <c r="AD356" s="205">
        <v>20</v>
      </c>
      <c r="AE356" s="204">
        <v>49638</v>
      </c>
      <c r="AF356" s="205">
        <v>20</v>
      </c>
      <c r="AG356" s="204">
        <v>428500</v>
      </c>
      <c r="AH356" s="205">
        <v>82</v>
      </c>
    </row>
    <row r="357" spans="1:34" s="198" customFormat="1" ht="24.95" customHeight="1" x14ac:dyDescent="0.2">
      <c r="A357" s="202" t="s">
        <v>3345</v>
      </c>
      <c r="B357" s="203" t="s">
        <v>3346</v>
      </c>
      <c r="C357" s="206"/>
      <c r="D357" s="206"/>
      <c r="E357" s="204">
        <v>25149</v>
      </c>
      <c r="F357" s="205">
        <v>1</v>
      </c>
      <c r="G357" s="206"/>
      <c r="H357" s="206"/>
      <c r="I357" s="206"/>
      <c r="J357" s="206"/>
      <c r="K357" s="204">
        <v>667281</v>
      </c>
      <c r="L357" s="205">
        <v>32</v>
      </c>
      <c r="M357" s="206"/>
      <c r="N357" s="206"/>
      <c r="O357" s="206"/>
      <c r="P357" s="206"/>
      <c r="Q357" s="206"/>
      <c r="R357" s="206"/>
      <c r="S357" s="204">
        <v>13541</v>
      </c>
      <c r="T357" s="205">
        <v>1</v>
      </c>
      <c r="U357" s="206"/>
      <c r="V357" s="206"/>
      <c r="W357" s="206"/>
      <c r="X357" s="206"/>
      <c r="Y357" s="204">
        <v>34931</v>
      </c>
      <c r="Z357" s="205">
        <v>37</v>
      </c>
      <c r="AA357" s="204">
        <v>5882</v>
      </c>
      <c r="AB357" s="205">
        <v>7</v>
      </c>
      <c r="AC357" s="204">
        <v>73851</v>
      </c>
      <c r="AD357" s="205">
        <v>46</v>
      </c>
      <c r="AE357" s="204">
        <v>127304</v>
      </c>
      <c r="AF357" s="205">
        <v>51</v>
      </c>
      <c r="AG357" s="204">
        <v>947939</v>
      </c>
      <c r="AH357" s="205">
        <v>175</v>
      </c>
    </row>
    <row r="358" spans="1:34" s="198" customFormat="1" ht="24.95" customHeight="1" x14ac:dyDescent="0.2">
      <c r="A358" s="202" t="s">
        <v>869</v>
      </c>
      <c r="B358" s="203" t="s">
        <v>3347</v>
      </c>
      <c r="C358" s="206"/>
      <c r="D358" s="206"/>
      <c r="E358" s="206"/>
      <c r="F358" s="206"/>
      <c r="G358" s="206"/>
      <c r="H358" s="206"/>
      <c r="I358" s="206"/>
      <c r="J358" s="206"/>
      <c r="K358" s="204">
        <v>55551</v>
      </c>
      <c r="L358" s="205">
        <v>3</v>
      </c>
      <c r="M358" s="206"/>
      <c r="N358" s="206"/>
      <c r="O358" s="206"/>
      <c r="P358" s="206"/>
      <c r="Q358" s="206"/>
      <c r="R358" s="206"/>
      <c r="S358" s="206"/>
      <c r="T358" s="206"/>
      <c r="U358" s="206"/>
      <c r="V358" s="206"/>
      <c r="W358" s="206"/>
      <c r="X358" s="206"/>
      <c r="Y358" s="204">
        <v>1432</v>
      </c>
      <c r="Z358" s="205">
        <v>2</v>
      </c>
      <c r="AA358" s="206"/>
      <c r="AB358" s="206"/>
      <c r="AC358" s="204">
        <v>13192</v>
      </c>
      <c r="AD358" s="205">
        <v>8</v>
      </c>
      <c r="AE358" s="204">
        <v>32237</v>
      </c>
      <c r="AF358" s="205">
        <v>14</v>
      </c>
      <c r="AG358" s="204">
        <v>102412</v>
      </c>
      <c r="AH358" s="205">
        <v>27</v>
      </c>
    </row>
    <row r="359" spans="1:34" s="198" customFormat="1" ht="24.95" customHeight="1" x14ac:dyDescent="0.2">
      <c r="A359" s="202" t="s">
        <v>922</v>
      </c>
      <c r="B359" s="203" t="s">
        <v>3348</v>
      </c>
      <c r="C359" s="206"/>
      <c r="D359" s="206"/>
      <c r="E359" s="206"/>
      <c r="F359" s="206"/>
      <c r="G359" s="206"/>
      <c r="H359" s="206"/>
      <c r="I359" s="206"/>
      <c r="J359" s="206"/>
      <c r="K359" s="204">
        <v>13893074</v>
      </c>
      <c r="L359" s="205">
        <v>626</v>
      </c>
      <c r="M359" s="206"/>
      <c r="N359" s="206"/>
      <c r="O359" s="206"/>
      <c r="P359" s="206"/>
      <c r="Q359" s="206"/>
      <c r="R359" s="206"/>
      <c r="S359" s="204">
        <v>3041669</v>
      </c>
      <c r="T359" s="205">
        <v>278</v>
      </c>
      <c r="U359" s="206"/>
      <c r="V359" s="206"/>
      <c r="W359" s="206"/>
      <c r="X359" s="206"/>
      <c r="Y359" s="204">
        <v>996737</v>
      </c>
      <c r="Z359" s="204">
        <v>1483</v>
      </c>
      <c r="AA359" s="204">
        <v>191296</v>
      </c>
      <c r="AB359" s="205">
        <v>260</v>
      </c>
      <c r="AC359" s="204">
        <v>2005003</v>
      </c>
      <c r="AD359" s="204">
        <v>1172</v>
      </c>
      <c r="AE359" s="204">
        <v>5462543</v>
      </c>
      <c r="AF359" s="204">
        <v>2187</v>
      </c>
      <c r="AG359" s="204">
        <v>25590322</v>
      </c>
      <c r="AH359" s="204">
        <v>6006</v>
      </c>
    </row>
    <row r="360" spans="1:34" s="198" customFormat="1" ht="24.95" customHeight="1" x14ac:dyDescent="0.2">
      <c r="A360" s="202" t="s">
        <v>893</v>
      </c>
      <c r="B360" s="203" t="s">
        <v>3349</v>
      </c>
      <c r="C360" s="206"/>
      <c r="D360" s="206"/>
      <c r="E360" s="204">
        <v>75447</v>
      </c>
      <c r="F360" s="205">
        <v>3</v>
      </c>
      <c r="G360" s="204">
        <v>334177</v>
      </c>
      <c r="H360" s="205">
        <v>7</v>
      </c>
      <c r="I360" s="204">
        <v>80492</v>
      </c>
      <c r="J360" s="205">
        <v>4</v>
      </c>
      <c r="K360" s="204">
        <v>4293680</v>
      </c>
      <c r="L360" s="205">
        <v>176</v>
      </c>
      <c r="M360" s="206"/>
      <c r="N360" s="206"/>
      <c r="O360" s="206"/>
      <c r="P360" s="206"/>
      <c r="Q360" s="206"/>
      <c r="R360" s="206"/>
      <c r="S360" s="204">
        <v>894288</v>
      </c>
      <c r="T360" s="205">
        <v>78</v>
      </c>
      <c r="U360" s="206"/>
      <c r="V360" s="206"/>
      <c r="W360" s="206"/>
      <c r="X360" s="206"/>
      <c r="Y360" s="204">
        <v>244679</v>
      </c>
      <c r="Z360" s="205">
        <v>418</v>
      </c>
      <c r="AA360" s="204">
        <v>81937</v>
      </c>
      <c r="AB360" s="205">
        <v>110</v>
      </c>
      <c r="AC360" s="204">
        <v>624151</v>
      </c>
      <c r="AD360" s="205">
        <v>405</v>
      </c>
      <c r="AE360" s="204">
        <v>1652653</v>
      </c>
      <c r="AF360" s="205">
        <v>690</v>
      </c>
      <c r="AG360" s="204">
        <v>8281504</v>
      </c>
      <c r="AH360" s="204">
        <v>1891</v>
      </c>
    </row>
    <row r="361" spans="1:34" s="198" customFormat="1" ht="24.95" customHeight="1" x14ac:dyDescent="0.2">
      <c r="A361" s="202" t="s">
        <v>1121</v>
      </c>
      <c r="B361" s="203" t="s">
        <v>3350</v>
      </c>
      <c r="C361" s="206"/>
      <c r="D361" s="206"/>
      <c r="E361" s="204">
        <v>932821</v>
      </c>
      <c r="F361" s="205">
        <v>37</v>
      </c>
      <c r="G361" s="204">
        <v>9143184</v>
      </c>
      <c r="H361" s="205">
        <v>130</v>
      </c>
      <c r="I361" s="204">
        <v>138576</v>
      </c>
      <c r="J361" s="205">
        <v>12</v>
      </c>
      <c r="K361" s="204">
        <v>63574427</v>
      </c>
      <c r="L361" s="204">
        <v>2687</v>
      </c>
      <c r="M361" s="206"/>
      <c r="N361" s="206"/>
      <c r="O361" s="204">
        <v>5110</v>
      </c>
      <c r="P361" s="205">
        <v>1</v>
      </c>
      <c r="Q361" s="206"/>
      <c r="R361" s="206"/>
      <c r="S361" s="204">
        <v>14369347</v>
      </c>
      <c r="T361" s="204">
        <v>1262</v>
      </c>
      <c r="U361" s="206"/>
      <c r="V361" s="206"/>
      <c r="W361" s="206"/>
      <c r="X361" s="206"/>
      <c r="Y361" s="204">
        <v>5384927</v>
      </c>
      <c r="Z361" s="204">
        <v>5579</v>
      </c>
      <c r="AA361" s="204">
        <v>857455</v>
      </c>
      <c r="AB361" s="204">
        <v>1164</v>
      </c>
      <c r="AC361" s="204">
        <v>10064543</v>
      </c>
      <c r="AD361" s="204">
        <v>6300</v>
      </c>
      <c r="AE361" s="204">
        <v>17532859</v>
      </c>
      <c r="AF361" s="204">
        <v>7319</v>
      </c>
      <c r="AG361" s="204">
        <v>122003249</v>
      </c>
      <c r="AH361" s="204">
        <v>24491</v>
      </c>
    </row>
    <row r="362" spans="1:34" s="198" customFormat="1" ht="24.95" customHeight="1" x14ac:dyDescent="0.2">
      <c r="A362" s="202" t="s">
        <v>851</v>
      </c>
      <c r="B362" s="203" t="s">
        <v>3351</v>
      </c>
      <c r="C362" s="206"/>
      <c r="D362" s="206"/>
      <c r="E362" s="204">
        <v>150894</v>
      </c>
      <c r="F362" s="205">
        <v>6</v>
      </c>
      <c r="G362" s="206"/>
      <c r="H362" s="206"/>
      <c r="I362" s="204">
        <v>65794</v>
      </c>
      <c r="J362" s="205">
        <v>5</v>
      </c>
      <c r="K362" s="204">
        <v>13691886</v>
      </c>
      <c r="L362" s="205">
        <v>641</v>
      </c>
      <c r="M362" s="206"/>
      <c r="N362" s="206"/>
      <c r="O362" s="204">
        <v>5110</v>
      </c>
      <c r="P362" s="205">
        <v>1</v>
      </c>
      <c r="Q362" s="206"/>
      <c r="R362" s="206"/>
      <c r="S362" s="204">
        <v>2489321</v>
      </c>
      <c r="T362" s="205">
        <v>222</v>
      </c>
      <c r="U362" s="206"/>
      <c r="V362" s="206"/>
      <c r="W362" s="206"/>
      <c r="X362" s="206"/>
      <c r="Y362" s="204">
        <v>986329</v>
      </c>
      <c r="Z362" s="204">
        <v>1007</v>
      </c>
      <c r="AA362" s="204">
        <v>144909</v>
      </c>
      <c r="AB362" s="205">
        <v>196</v>
      </c>
      <c r="AC362" s="204">
        <v>3386850</v>
      </c>
      <c r="AD362" s="204">
        <v>2155</v>
      </c>
      <c r="AE362" s="204">
        <v>5756761</v>
      </c>
      <c r="AF362" s="204">
        <v>2334</v>
      </c>
      <c r="AG362" s="204">
        <v>26677854</v>
      </c>
      <c r="AH362" s="204">
        <v>6567</v>
      </c>
    </row>
    <row r="363" spans="1:34" s="198" customFormat="1" ht="24.95" customHeight="1" x14ac:dyDescent="0.2">
      <c r="A363" s="202" t="s">
        <v>3352</v>
      </c>
      <c r="B363" s="203" t="s">
        <v>3353</v>
      </c>
      <c r="C363" s="206"/>
      <c r="D363" s="206"/>
      <c r="E363" s="204">
        <v>603575</v>
      </c>
      <c r="F363" s="205">
        <v>24</v>
      </c>
      <c r="G363" s="206"/>
      <c r="H363" s="206"/>
      <c r="I363" s="204">
        <v>26209</v>
      </c>
      <c r="J363" s="205">
        <v>2</v>
      </c>
      <c r="K363" s="204">
        <v>46723006</v>
      </c>
      <c r="L363" s="204">
        <v>2214</v>
      </c>
      <c r="M363" s="206"/>
      <c r="N363" s="206"/>
      <c r="O363" s="204">
        <v>12264</v>
      </c>
      <c r="P363" s="205">
        <v>3</v>
      </c>
      <c r="Q363" s="206"/>
      <c r="R363" s="206"/>
      <c r="S363" s="204">
        <v>12000275</v>
      </c>
      <c r="T363" s="204">
        <v>1075</v>
      </c>
      <c r="U363" s="206"/>
      <c r="V363" s="206"/>
      <c r="W363" s="206"/>
      <c r="X363" s="206"/>
      <c r="Y363" s="204">
        <v>4630829</v>
      </c>
      <c r="Z363" s="204">
        <v>4840</v>
      </c>
      <c r="AA363" s="204">
        <v>762656</v>
      </c>
      <c r="AB363" s="204">
        <v>1035</v>
      </c>
      <c r="AC363" s="204">
        <v>10527193</v>
      </c>
      <c r="AD363" s="204">
        <v>7082</v>
      </c>
      <c r="AE363" s="204">
        <v>17043886</v>
      </c>
      <c r="AF363" s="204">
        <v>6910</v>
      </c>
      <c r="AG363" s="204">
        <v>92329893</v>
      </c>
      <c r="AH363" s="204">
        <v>23185</v>
      </c>
    </row>
    <row r="364" spans="1:34" s="198" customFormat="1" ht="24.95" customHeight="1" x14ac:dyDescent="0.2">
      <c r="A364" s="202" t="s">
        <v>978</v>
      </c>
      <c r="B364" s="203" t="s">
        <v>3354</v>
      </c>
      <c r="C364" s="206"/>
      <c r="D364" s="206"/>
      <c r="E364" s="206"/>
      <c r="F364" s="206"/>
      <c r="G364" s="206"/>
      <c r="H364" s="206"/>
      <c r="I364" s="206"/>
      <c r="J364" s="206"/>
      <c r="K364" s="204">
        <v>484335</v>
      </c>
      <c r="L364" s="205">
        <v>24</v>
      </c>
      <c r="M364" s="206"/>
      <c r="N364" s="206"/>
      <c r="O364" s="206"/>
      <c r="P364" s="206"/>
      <c r="Q364" s="206"/>
      <c r="R364" s="206"/>
      <c r="S364" s="204">
        <v>239436</v>
      </c>
      <c r="T364" s="205">
        <v>21</v>
      </c>
      <c r="U364" s="206"/>
      <c r="V364" s="206"/>
      <c r="W364" s="206"/>
      <c r="X364" s="206"/>
      <c r="Y364" s="204">
        <v>114228</v>
      </c>
      <c r="Z364" s="205">
        <v>109</v>
      </c>
      <c r="AA364" s="204">
        <v>5437</v>
      </c>
      <c r="AB364" s="205">
        <v>7</v>
      </c>
      <c r="AC364" s="204">
        <v>134902</v>
      </c>
      <c r="AD364" s="205">
        <v>83</v>
      </c>
      <c r="AE364" s="204">
        <v>122608</v>
      </c>
      <c r="AF364" s="205">
        <v>49</v>
      </c>
      <c r="AG364" s="204">
        <v>1100946</v>
      </c>
      <c r="AH364" s="205">
        <v>293</v>
      </c>
    </row>
    <row r="365" spans="1:34" s="198" customFormat="1" ht="24.95" customHeight="1" x14ac:dyDescent="0.2">
      <c r="A365" s="202" t="s">
        <v>2087</v>
      </c>
      <c r="B365" s="203" t="s">
        <v>3355</v>
      </c>
      <c r="C365" s="206"/>
      <c r="D365" s="206"/>
      <c r="E365" s="206"/>
      <c r="F365" s="206"/>
      <c r="G365" s="206"/>
      <c r="H365" s="206"/>
      <c r="I365" s="206"/>
      <c r="J365" s="206"/>
      <c r="K365" s="204">
        <v>31645</v>
      </c>
      <c r="L365" s="205">
        <v>2</v>
      </c>
      <c r="M365" s="206"/>
      <c r="N365" s="206"/>
      <c r="O365" s="206"/>
      <c r="P365" s="206"/>
      <c r="Q365" s="206"/>
      <c r="R365" s="206"/>
      <c r="S365" s="206"/>
      <c r="T365" s="206"/>
      <c r="U365" s="206"/>
      <c r="V365" s="206"/>
      <c r="W365" s="206"/>
      <c r="X365" s="206"/>
      <c r="Y365" s="204">
        <v>3808</v>
      </c>
      <c r="Z365" s="205">
        <v>3</v>
      </c>
      <c r="AA365" s="205">
        <v>453</v>
      </c>
      <c r="AB365" s="206"/>
      <c r="AC365" s="204">
        <v>12545</v>
      </c>
      <c r="AD365" s="205">
        <v>8</v>
      </c>
      <c r="AE365" s="204">
        <v>25073</v>
      </c>
      <c r="AF365" s="205">
        <v>9</v>
      </c>
      <c r="AG365" s="204">
        <v>73524</v>
      </c>
      <c r="AH365" s="205">
        <v>22</v>
      </c>
    </row>
    <row r="366" spans="1:34" s="198" customFormat="1" ht="24.95" customHeight="1" x14ac:dyDescent="0.2">
      <c r="A366" s="202" t="s">
        <v>916</v>
      </c>
      <c r="B366" s="203" t="s">
        <v>3356</v>
      </c>
      <c r="C366" s="206"/>
      <c r="D366" s="206"/>
      <c r="E366" s="204">
        <v>29430</v>
      </c>
      <c r="F366" s="205">
        <v>1</v>
      </c>
      <c r="G366" s="204">
        <v>15070</v>
      </c>
      <c r="H366" s="205">
        <v>1</v>
      </c>
      <c r="I366" s="206"/>
      <c r="J366" s="206"/>
      <c r="K366" s="204">
        <v>155470</v>
      </c>
      <c r="L366" s="205">
        <v>8</v>
      </c>
      <c r="M366" s="206"/>
      <c r="N366" s="206"/>
      <c r="O366" s="206"/>
      <c r="P366" s="206"/>
      <c r="Q366" s="206"/>
      <c r="R366" s="206"/>
      <c r="S366" s="204">
        <v>28599</v>
      </c>
      <c r="T366" s="205">
        <v>3</v>
      </c>
      <c r="U366" s="206"/>
      <c r="V366" s="206"/>
      <c r="W366" s="206"/>
      <c r="X366" s="206"/>
      <c r="Y366" s="204">
        <v>9718</v>
      </c>
      <c r="Z366" s="205">
        <v>12</v>
      </c>
      <c r="AA366" s="204">
        <v>4707</v>
      </c>
      <c r="AB366" s="205">
        <v>7</v>
      </c>
      <c r="AC366" s="206"/>
      <c r="AD366" s="206"/>
      <c r="AE366" s="204">
        <v>70714</v>
      </c>
      <c r="AF366" s="205">
        <v>30</v>
      </c>
      <c r="AG366" s="204">
        <v>313708</v>
      </c>
      <c r="AH366" s="205">
        <v>62</v>
      </c>
    </row>
    <row r="367" spans="1:34" s="198" customFormat="1" ht="48.75" customHeight="1" x14ac:dyDescent="0.2">
      <c r="A367" s="202" t="s">
        <v>2074</v>
      </c>
      <c r="B367" s="203" t="s">
        <v>3357</v>
      </c>
      <c r="C367" s="206"/>
      <c r="D367" s="206"/>
      <c r="E367" s="206"/>
      <c r="F367" s="206"/>
      <c r="G367" s="206"/>
      <c r="H367" s="206"/>
      <c r="I367" s="206"/>
      <c r="J367" s="206"/>
      <c r="K367" s="206"/>
      <c r="L367" s="206"/>
      <c r="M367" s="206"/>
      <c r="N367" s="206"/>
      <c r="O367" s="206"/>
      <c r="P367" s="206"/>
      <c r="Q367" s="206"/>
      <c r="R367" s="206"/>
      <c r="S367" s="204">
        <v>336340</v>
      </c>
      <c r="T367" s="205">
        <v>31</v>
      </c>
      <c r="U367" s="206"/>
      <c r="V367" s="206"/>
      <c r="W367" s="206"/>
      <c r="X367" s="206"/>
      <c r="Y367" s="204">
        <v>311326</v>
      </c>
      <c r="Z367" s="205">
        <v>593</v>
      </c>
      <c r="AA367" s="204">
        <v>38498</v>
      </c>
      <c r="AB367" s="205">
        <v>52</v>
      </c>
      <c r="AC367" s="204">
        <v>37938</v>
      </c>
      <c r="AD367" s="205">
        <v>11</v>
      </c>
      <c r="AE367" s="206"/>
      <c r="AF367" s="206"/>
      <c r="AG367" s="204">
        <v>724102</v>
      </c>
      <c r="AH367" s="205">
        <v>687</v>
      </c>
    </row>
    <row r="368" spans="1:34" s="198" customFormat="1" ht="24.95" customHeight="1" x14ac:dyDescent="0.2">
      <c r="A368" s="202" t="s">
        <v>2349</v>
      </c>
      <c r="B368" s="203" t="s">
        <v>3358</v>
      </c>
      <c r="C368" s="206"/>
      <c r="D368" s="206"/>
      <c r="E368" s="206"/>
      <c r="F368" s="206"/>
      <c r="G368" s="204">
        <v>208191</v>
      </c>
      <c r="H368" s="205">
        <v>6</v>
      </c>
      <c r="I368" s="204">
        <v>131041</v>
      </c>
      <c r="J368" s="205">
        <v>2</v>
      </c>
      <c r="K368" s="204">
        <v>1188323</v>
      </c>
      <c r="L368" s="205">
        <v>39</v>
      </c>
      <c r="M368" s="206"/>
      <c r="N368" s="206"/>
      <c r="O368" s="206"/>
      <c r="P368" s="206"/>
      <c r="Q368" s="206"/>
      <c r="R368" s="206"/>
      <c r="S368" s="204">
        <v>255991</v>
      </c>
      <c r="T368" s="205">
        <v>22</v>
      </c>
      <c r="U368" s="206"/>
      <c r="V368" s="206"/>
      <c r="W368" s="206"/>
      <c r="X368" s="206"/>
      <c r="Y368" s="204">
        <v>159054</v>
      </c>
      <c r="Z368" s="205">
        <v>184</v>
      </c>
      <c r="AA368" s="204">
        <v>40129</v>
      </c>
      <c r="AB368" s="205">
        <v>55</v>
      </c>
      <c r="AC368" s="204">
        <v>101985</v>
      </c>
      <c r="AD368" s="205">
        <v>16</v>
      </c>
      <c r="AE368" s="206"/>
      <c r="AF368" s="206"/>
      <c r="AG368" s="204">
        <v>2084714</v>
      </c>
      <c r="AH368" s="205">
        <v>324</v>
      </c>
    </row>
    <row r="369" spans="1:34" s="198" customFormat="1" ht="24.95" customHeight="1" x14ac:dyDescent="0.2">
      <c r="A369" s="202" t="s">
        <v>1010</v>
      </c>
      <c r="B369" s="203" t="s">
        <v>3359</v>
      </c>
      <c r="C369" s="206"/>
      <c r="D369" s="206"/>
      <c r="E369" s="206"/>
      <c r="F369" s="206"/>
      <c r="G369" s="206"/>
      <c r="H369" s="206"/>
      <c r="I369" s="206"/>
      <c r="J369" s="206"/>
      <c r="K369" s="204">
        <v>1058031</v>
      </c>
      <c r="L369" s="205">
        <v>50</v>
      </c>
      <c r="M369" s="206"/>
      <c r="N369" s="206"/>
      <c r="O369" s="206"/>
      <c r="P369" s="206"/>
      <c r="Q369" s="206"/>
      <c r="R369" s="206"/>
      <c r="S369" s="204">
        <v>381688</v>
      </c>
      <c r="T369" s="205">
        <v>34</v>
      </c>
      <c r="U369" s="206"/>
      <c r="V369" s="206"/>
      <c r="W369" s="206"/>
      <c r="X369" s="206"/>
      <c r="Y369" s="204">
        <v>223313</v>
      </c>
      <c r="Z369" s="205">
        <v>235</v>
      </c>
      <c r="AA369" s="204">
        <v>27477</v>
      </c>
      <c r="AB369" s="205">
        <v>37</v>
      </c>
      <c r="AC369" s="206"/>
      <c r="AD369" s="206"/>
      <c r="AE369" s="206"/>
      <c r="AF369" s="206"/>
      <c r="AG369" s="204">
        <v>1690509</v>
      </c>
      <c r="AH369" s="205">
        <v>356</v>
      </c>
    </row>
    <row r="370" spans="1:34" s="198" customFormat="1" ht="24.95" customHeight="1" x14ac:dyDescent="0.2">
      <c r="A370" s="202" t="s">
        <v>785</v>
      </c>
      <c r="B370" s="203" t="s">
        <v>3360</v>
      </c>
      <c r="C370" s="206"/>
      <c r="D370" s="206"/>
      <c r="E370" s="206"/>
      <c r="F370" s="206"/>
      <c r="G370" s="206"/>
      <c r="H370" s="206"/>
      <c r="I370" s="206"/>
      <c r="J370" s="206"/>
      <c r="K370" s="206"/>
      <c r="L370" s="206"/>
      <c r="M370" s="206"/>
      <c r="N370" s="206"/>
      <c r="O370" s="206"/>
      <c r="P370" s="206"/>
      <c r="Q370" s="206"/>
      <c r="R370" s="206"/>
      <c r="S370" s="204">
        <v>1158986</v>
      </c>
      <c r="T370" s="205">
        <v>105</v>
      </c>
      <c r="U370" s="206"/>
      <c r="V370" s="206"/>
      <c r="W370" s="206"/>
      <c r="X370" s="206"/>
      <c r="Y370" s="204">
        <v>721133</v>
      </c>
      <c r="Z370" s="205">
        <v>754</v>
      </c>
      <c r="AA370" s="204">
        <v>69129</v>
      </c>
      <c r="AB370" s="205">
        <v>86</v>
      </c>
      <c r="AC370" s="206"/>
      <c r="AD370" s="206"/>
      <c r="AE370" s="206"/>
      <c r="AF370" s="206"/>
      <c r="AG370" s="204">
        <v>1949248</v>
      </c>
      <c r="AH370" s="205">
        <v>945</v>
      </c>
    </row>
    <row r="371" spans="1:34" s="198" customFormat="1" ht="24.95" customHeight="1" x14ac:dyDescent="0.2">
      <c r="A371" s="202" t="s">
        <v>3361</v>
      </c>
      <c r="B371" s="203" t="s">
        <v>3362</v>
      </c>
      <c r="C371" s="206"/>
      <c r="D371" s="206"/>
      <c r="E371" s="206"/>
      <c r="F371" s="206"/>
      <c r="G371" s="206"/>
      <c r="H371" s="206"/>
      <c r="I371" s="206"/>
      <c r="J371" s="206"/>
      <c r="K371" s="206"/>
      <c r="L371" s="206"/>
      <c r="M371" s="206"/>
      <c r="N371" s="206"/>
      <c r="O371" s="206"/>
      <c r="P371" s="206"/>
      <c r="Q371" s="206"/>
      <c r="R371" s="206"/>
      <c r="S371" s="204">
        <v>1352256</v>
      </c>
      <c r="T371" s="205">
        <v>128</v>
      </c>
      <c r="U371" s="206"/>
      <c r="V371" s="206"/>
      <c r="W371" s="206"/>
      <c r="X371" s="206"/>
      <c r="Y371" s="204">
        <v>632072</v>
      </c>
      <c r="Z371" s="205">
        <v>647</v>
      </c>
      <c r="AA371" s="204">
        <v>118298</v>
      </c>
      <c r="AB371" s="205">
        <v>160</v>
      </c>
      <c r="AC371" s="206"/>
      <c r="AD371" s="206"/>
      <c r="AE371" s="206"/>
      <c r="AF371" s="206"/>
      <c r="AG371" s="204">
        <v>2102626</v>
      </c>
      <c r="AH371" s="205">
        <v>935</v>
      </c>
    </row>
    <row r="372" spans="1:34" s="198" customFormat="1" ht="12.75" customHeight="1" x14ac:dyDescent="0.2">
      <c r="A372" s="202" t="s">
        <v>3363</v>
      </c>
      <c r="B372" s="203" t="s">
        <v>3364</v>
      </c>
      <c r="C372" s="206"/>
      <c r="D372" s="206"/>
      <c r="E372" s="206"/>
      <c r="F372" s="206"/>
      <c r="G372" s="206"/>
      <c r="H372" s="206"/>
      <c r="I372" s="206"/>
      <c r="J372" s="206"/>
      <c r="K372" s="206"/>
      <c r="L372" s="206"/>
      <c r="M372" s="204">
        <v>46498</v>
      </c>
      <c r="N372" s="205">
        <v>8</v>
      </c>
      <c r="O372" s="206"/>
      <c r="P372" s="206"/>
      <c r="Q372" s="206"/>
      <c r="R372" s="206"/>
      <c r="S372" s="206"/>
      <c r="T372" s="206"/>
      <c r="U372" s="206"/>
      <c r="V372" s="206"/>
      <c r="W372" s="206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4">
        <v>46498</v>
      </c>
      <c r="AH372" s="205">
        <v>8</v>
      </c>
    </row>
    <row r="373" spans="1:34" s="198" customFormat="1" ht="36.75" customHeight="1" x14ac:dyDescent="0.2">
      <c r="A373" s="202" t="s">
        <v>1429</v>
      </c>
      <c r="B373" s="203" t="s">
        <v>3366</v>
      </c>
      <c r="C373" s="206"/>
      <c r="D373" s="206"/>
      <c r="E373" s="206"/>
      <c r="F373" s="206"/>
      <c r="G373" s="206"/>
      <c r="H373" s="206"/>
      <c r="I373" s="206"/>
      <c r="J373" s="206"/>
      <c r="K373" s="204">
        <v>185369</v>
      </c>
      <c r="L373" s="205">
        <v>14</v>
      </c>
      <c r="M373" s="206"/>
      <c r="N373" s="206"/>
      <c r="O373" s="206"/>
      <c r="P373" s="206"/>
      <c r="Q373" s="206"/>
      <c r="R373" s="206"/>
      <c r="S373" s="204">
        <v>21716</v>
      </c>
      <c r="T373" s="205">
        <v>3</v>
      </c>
      <c r="U373" s="206"/>
      <c r="V373" s="206"/>
      <c r="W373" s="206"/>
      <c r="X373" s="206"/>
      <c r="Y373" s="204">
        <v>33525</v>
      </c>
      <c r="Z373" s="205">
        <v>57</v>
      </c>
      <c r="AA373" s="204">
        <v>6161</v>
      </c>
      <c r="AB373" s="205">
        <v>8</v>
      </c>
      <c r="AC373" s="206"/>
      <c r="AD373" s="206"/>
      <c r="AE373" s="206"/>
      <c r="AF373" s="206"/>
      <c r="AG373" s="204">
        <v>246771</v>
      </c>
      <c r="AH373" s="205">
        <v>82</v>
      </c>
    </row>
    <row r="374" spans="1:34" s="198" customFormat="1" ht="36.75" customHeight="1" x14ac:dyDescent="0.2">
      <c r="A374" s="202" t="s">
        <v>2560</v>
      </c>
      <c r="B374" s="203" t="s">
        <v>3367</v>
      </c>
      <c r="C374" s="206"/>
      <c r="D374" s="206"/>
      <c r="E374" s="206"/>
      <c r="F374" s="206"/>
      <c r="G374" s="206"/>
      <c r="H374" s="206"/>
      <c r="I374" s="206"/>
      <c r="J374" s="206"/>
      <c r="K374" s="206"/>
      <c r="L374" s="206"/>
      <c r="M374" s="206"/>
      <c r="N374" s="206"/>
      <c r="O374" s="206"/>
      <c r="P374" s="206"/>
      <c r="Q374" s="206"/>
      <c r="R374" s="206"/>
      <c r="S374" s="206"/>
      <c r="T374" s="206"/>
      <c r="U374" s="206"/>
      <c r="V374" s="206"/>
      <c r="W374" s="206"/>
      <c r="X374" s="206"/>
      <c r="Y374" s="206"/>
      <c r="Z374" s="206"/>
      <c r="AA374" s="206"/>
      <c r="AB374" s="206"/>
      <c r="AC374" s="204">
        <v>21538</v>
      </c>
      <c r="AD374" s="205">
        <v>8</v>
      </c>
      <c r="AE374" s="206"/>
      <c r="AF374" s="206"/>
      <c r="AG374" s="204">
        <v>21538</v>
      </c>
      <c r="AH374" s="205">
        <v>8</v>
      </c>
    </row>
    <row r="375" spans="1:34" s="198" customFormat="1" ht="24.95" customHeight="1" x14ac:dyDescent="0.2">
      <c r="A375" s="202" t="s">
        <v>2582</v>
      </c>
      <c r="B375" s="203" t="s">
        <v>3368</v>
      </c>
      <c r="C375" s="206"/>
      <c r="D375" s="206"/>
      <c r="E375" s="206"/>
      <c r="F375" s="206"/>
      <c r="G375" s="206"/>
      <c r="H375" s="206"/>
      <c r="I375" s="206"/>
      <c r="J375" s="206"/>
      <c r="K375" s="206"/>
      <c r="L375" s="206"/>
      <c r="M375" s="206"/>
      <c r="N375" s="206"/>
      <c r="O375" s="206"/>
      <c r="P375" s="206"/>
      <c r="Q375" s="206"/>
      <c r="R375" s="206"/>
      <c r="S375" s="206"/>
      <c r="T375" s="206"/>
      <c r="U375" s="204">
        <v>14474997</v>
      </c>
      <c r="V375" s="205">
        <v>106</v>
      </c>
      <c r="W375" s="206"/>
      <c r="X375" s="206"/>
      <c r="Y375" s="206"/>
      <c r="Z375" s="206"/>
      <c r="AA375" s="206"/>
      <c r="AB375" s="206"/>
      <c r="AC375" s="206"/>
      <c r="AD375" s="206"/>
      <c r="AE375" s="206"/>
      <c r="AF375" s="206"/>
      <c r="AG375" s="204">
        <v>14474997</v>
      </c>
      <c r="AH375" s="205">
        <v>106</v>
      </c>
    </row>
    <row r="376" spans="1:34" s="198" customFormat="1" ht="24.95" customHeight="1" x14ac:dyDescent="0.2">
      <c r="A376" s="202" t="s">
        <v>1482</v>
      </c>
      <c r="B376" s="203" t="s">
        <v>3370</v>
      </c>
      <c r="C376" s="206"/>
      <c r="D376" s="206"/>
      <c r="E376" s="206"/>
      <c r="F376" s="206"/>
      <c r="G376" s="206"/>
      <c r="H376" s="206"/>
      <c r="I376" s="206"/>
      <c r="J376" s="206"/>
      <c r="K376" s="206"/>
      <c r="L376" s="206"/>
      <c r="M376" s="206"/>
      <c r="N376" s="206"/>
      <c r="O376" s="206"/>
      <c r="P376" s="206"/>
      <c r="Q376" s="204">
        <v>564092</v>
      </c>
      <c r="R376" s="205">
        <v>6</v>
      </c>
      <c r="S376" s="206"/>
      <c r="T376" s="206"/>
      <c r="U376" s="206"/>
      <c r="V376" s="206"/>
      <c r="W376" s="206"/>
      <c r="X376" s="206"/>
      <c r="Y376" s="206"/>
      <c r="Z376" s="206"/>
      <c r="AA376" s="206"/>
      <c r="AB376" s="206"/>
      <c r="AC376" s="206"/>
      <c r="AD376" s="206"/>
      <c r="AE376" s="206"/>
      <c r="AF376" s="206"/>
      <c r="AG376" s="204">
        <v>564092</v>
      </c>
      <c r="AH376" s="205">
        <v>6</v>
      </c>
    </row>
    <row r="377" spans="1:34" s="198" customFormat="1" ht="24.95" customHeight="1" x14ac:dyDescent="0.2">
      <c r="A377" s="202" t="s">
        <v>3369</v>
      </c>
      <c r="B377" s="203" t="s">
        <v>3372</v>
      </c>
      <c r="C377" s="206"/>
      <c r="D377" s="206"/>
      <c r="E377" s="206"/>
      <c r="F377" s="206"/>
      <c r="G377" s="206"/>
      <c r="H377" s="206"/>
      <c r="I377" s="206"/>
      <c r="J377" s="206"/>
      <c r="K377" s="206"/>
      <c r="L377" s="206"/>
      <c r="M377" s="206"/>
      <c r="N377" s="206"/>
      <c r="O377" s="206"/>
      <c r="P377" s="206"/>
      <c r="Q377" s="206"/>
      <c r="R377" s="206"/>
      <c r="S377" s="206"/>
      <c r="T377" s="206"/>
      <c r="U377" s="204">
        <v>15254299</v>
      </c>
      <c r="V377" s="205">
        <v>168</v>
      </c>
      <c r="W377" s="206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4">
        <v>15254299</v>
      </c>
      <c r="AH377" s="205">
        <v>168</v>
      </c>
    </row>
    <row r="378" spans="1:34" s="198" customFormat="1" ht="24.95" customHeight="1" x14ac:dyDescent="0.2">
      <c r="A378" s="202" t="s">
        <v>3371</v>
      </c>
      <c r="B378" s="203" t="s">
        <v>3373</v>
      </c>
      <c r="C378" s="206"/>
      <c r="D378" s="206"/>
      <c r="E378" s="206"/>
      <c r="F378" s="206"/>
      <c r="G378" s="206"/>
      <c r="H378" s="206"/>
      <c r="I378" s="206"/>
      <c r="J378" s="206"/>
      <c r="K378" s="206"/>
      <c r="L378" s="206"/>
      <c r="M378" s="206"/>
      <c r="N378" s="206"/>
      <c r="O378" s="206"/>
      <c r="P378" s="206"/>
      <c r="Q378" s="204">
        <v>1725368</v>
      </c>
      <c r="R378" s="205">
        <v>17</v>
      </c>
      <c r="S378" s="206"/>
      <c r="T378" s="206"/>
      <c r="U378" s="206"/>
      <c r="V378" s="206"/>
      <c r="W378" s="206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4">
        <v>1725368</v>
      </c>
      <c r="AH378" s="205">
        <v>17</v>
      </c>
    </row>
    <row r="379" spans="1:34" s="198" customFormat="1" ht="12.75" customHeight="1" x14ac:dyDescent="0.2">
      <c r="A379" s="202" t="s">
        <v>1259</v>
      </c>
      <c r="B379" s="203" t="s">
        <v>3374</v>
      </c>
      <c r="C379" s="206"/>
      <c r="D379" s="206"/>
      <c r="E379" s="206"/>
      <c r="F379" s="206"/>
      <c r="G379" s="206"/>
      <c r="H379" s="206"/>
      <c r="I379" s="206"/>
      <c r="J379" s="206"/>
      <c r="K379" s="206"/>
      <c r="L379" s="206"/>
      <c r="M379" s="206"/>
      <c r="N379" s="206"/>
      <c r="O379" s="206"/>
      <c r="P379" s="206"/>
      <c r="Q379" s="206"/>
      <c r="R379" s="206"/>
      <c r="S379" s="204">
        <v>220224</v>
      </c>
      <c r="T379" s="205">
        <v>4</v>
      </c>
      <c r="U379" s="204">
        <v>15060</v>
      </c>
      <c r="V379" s="205">
        <v>4</v>
      </c>
      <c r="W379" s="206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4">
        <v>235284</v>
      </c>
      <c r="AH379" s="205">
        <v>8</v>
      </c>
    </row>
    <row r="380" spans="1:34" s="198" customFormat="1" ht="24.95" customHeight="1" x14ac:dyDescent="0.2">
      <c r="A380" s="202" t="s">
        <v>2163</v>
      </c>
      <c r="B380" s="203" t="s">
        <v>3375</v>
      </c>
      <c r="C380" s="206"/>
      <c r="D380" s="206"/>
      <c r="E380" s="206"/>
      <c r="F380" s="206"/>
      <c r="G380" s="206"/>
      <c r="H380" s="206"/>
      <c r="I380" s="206"/>
      <c r="J380" s="206"/>
      <c r="K380" s="206"/>
      <c r="L380" s="206"/>
      <c r="M380" s="206"/>
      <c r="N380" s="206"/>
      <c r="O380" s="206"/>
      <c r="P380" s="206"/>
      <c r="Q380" s="204">
        <v>554493</v>
      </c>
      <c r="R380" s="205">
        <v>5</v>
      </c>
      <c r="S380" s="206"/>
      <c r="T380" s="206"/>
      <c r="U380" s="206"/>
      <c r="V380" s="206"/>
      <c r="W380" s="206"/>
      <c r="X380" s="206"/>
      <c r="Y380" s="206"/>
      <c r="Z380" s="206"/>
      <c r="AA380" s="206"/>
      <c r="AB380" s="206"/>
      <c r="AC380" s="206"/>
      <c r="AD380" s="206"/>
      <c r="AE380" s="206"/>
      <c r="AF380" s="206"/>
      <c r="AG380" s="204">
        <v>554493</v>
      </c>
      <c r="AH380" s="205">
        <v>5</v>
      </c>
    </row>
    <row r="381" spans="1:34" s="198" customFormat="1" ht="24.95" customHeight="1" x14ac:dyDescent="0.2">
      <c r="A381" s="202" t="s">
        <v>755</v>
      </c>
      <c r="B381" s="203" t="s">
        <v>3376</v>
      </c>
      <c r="C381" s="204">
        <v>37417</v>
      </c>
      <c r="D381" s="205">
        <v>2</v>
      </c>
      <c r="E381" s="206"/>
      <c r="F381" s="206"/>
      <c r="G381" s="206"/>
      <c r="H381" s="206"/>
      <c r="I381" s="206"/>
      <c r="J381" s="206"/>
      <c r="K381" s="206"/>
      <c r="L381" s="206"/>
      <c r="M381" s="204">
        <v>22005</v>
      </c>
      <c r="N381" s="205">
        <v>1</v>
      </c>
      <c r="O381" s="206"/>
      <c r="P381" s="206"/>
      <c r="Q381" s="206"/>
      <c r="R381" s="206"/>
      <c r="S381" s="206"/>
      <c r="T381" s="206"/>
      <c r="U381" s="206"/>
      <c r="V381" s="206"/>
      <c r="W381" s="206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4">
        <v>59422</v>
      </c>
      <c r="AH381" s="205">
        <v>3</v>
      </c>
    </row>
    <row r="382" spans="1:34" s="198" customFormat="1" ht="12.75" customHeight="1" x14ac:dyDescent="0.2">
      <c r="A382" s="202" t="s">
        <v>841</v>
      </c>
      <c r="B382" s="203" t="s">
        <v>3377</v>
      </c>
      <c r="C382" s="204">
        <v>1195994</v>
      </c>
      <c r="D382" s="205">
        <v>22</v>
      </c>
      <c r="E382" s="206"/>
      <c r="F382" s="206"/>
      <c r="G382" s="206"/>
      <c r="H382" s="206"/>
      <c r="I382" s="206"/>
      <c r="J382" s="206"/>
      <c r="K382" s="206"/>
      <c r="L382" s="206"/>
      <c r="M382" s="206"/>
      <c r="N382" s="206"/>
      <c r="O382" s="206"/>
      <c r="P382" s="206"/>
      <c r="Q382" s="206"/>
      <c r="R382" s="206"/>
      <c r="S382" s="206"/>
      <c r="T382" s="206"/>
      <c r="U382" s="206"/>
      <c r="V382" s="206"/>
      <c r="W382" s="206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4">
        <v>1195994</v>
      </c>
      <c r="AH382" s="205">
        <v>22</v>
      </c>
    </row>
    <row r="383" spans="1:34" s="198" customFormat="1" ht="24.95" customHeight="1" x14ac:dyDescent="0.2">
      <c r="A383" s="202" t="s">
        <v>899</v>
      </c>
      <c r="B383" s="203" t="s">
        <v>3378</v>
      </c>
      <c r="C383" s="206"/>
      <c r="D383" s="206"/>
      <c r="E383" s="206"/>
      <c r="F383" s="206"/>
      <c r="G383" s="206"/>
      <c r="H383" s="206"/>
      <c r="I383" s="206"/>
      <c r="J383" s="206"/>
      <c r="K383" s="206"/>
      <c r="L383" s="206"/>
      <c r="M383" s="206"/>
      <c r="N383" s="206"/>
      <c r="O383" s="206"/>
      <c r="P383" s="206"/>
      <c r="Q383" s="206"/>
      <c r="R383" s="206"/>
      <c r="S383" s="206"/>
      <c r="T383" s="206"/>
      <c r="U383" s="206"/>
      <c r="V383" s="206"/>
      <c r="W383" s="204">
        <v>2034451</v>
      </c>
      <c r="X383" s="205">
        <v>690</v>
      </c>
      <c r="Y383" s="206"/>
      <c r="Z383" s="206"/>
      <c r="AA383" s="206"/>
      <c r="AB383" s="206"/>
      <c r="AC383" s="206"/>
      <c r="AD383" s="206"/>
      <c r="AE383" s="206"/>
      <c r="AF383" s="206"/>
      <c r="AG383" s="204">
        <v>2034451</v>
      </c>
      <c r="AH383" s="205">
        <v>690</v>
      </c>
    </row>
    <row r="384" spans="1:34" s="198" customFormat="1" ht="36.75" customHeight="1" x14ac:dyDescent="0.2">
      <c r="A384" s="202" t="s">
        <v>1141</v>
      </c>
      <c r="B384" s="203" t="s">
        <v>3379</v>
      </c>
      <c r="C384" s="206"/>
      <c r="D384" s="206"/>
      <c r="E384" s="206"/>
      <c r="F384" s="206"/>
      <c r="G384" s="206"/>
      <c r="H384" s="206"/>
      <c r="I384" s="206"/>
      <c r="J384" s="206"/>
      <c r="K384" s="206"/>
      <c r="L384" s="206"/>
      <c r="M384" s="206"/>
      <c r="N384" s="206"/>
      <c r="O384" s="206"/>
      <c r="P384" s="206"/>
      <c r="Q384" s="206"/>
      <c r="R384" s="206"/>
      <c r="S384" s="206"/>
      <c r="T384" s="206"/>
      <c r="U384" s="204">
        <v>168098</v>
      </c>
      <c r="V384" s="205">
        <v>32</v>
      </c>
      <c r="W384" s="206"/>
      <c r="X384" s="206"/>
      <c r="Y384" s="206"/>
      <c r="Z384" s="206"/>
      <c r="AA384" s="206"/>
      <c r="AB384" s="206"/>
      <c r="AC384" s="206"/>
      <c r="AD384" s="206"/>
      <c r="AE384" s="206"/>
      <c r="AF384" s="206"/>
      <c r="AG384" s="204">
        <v>168098</v>
      </c>
      <c r="AH384" s="205">
        <v>32</v>
      </c>
    </row>
    <row r="385" spans="1:34" s="198" customFormat="1" ht="12.75" customHeight="1" x14ac:dyDescent="0.2">
      <c r="A385" s="202" t="s">
        <v>2509</v>
      </c>
      <c r="B385" s="203" t="s">
        <v>3380</v>
      </c>
      <c r="C385" s="206"/>
      <c r="D385" s="206"/>
      <c r="E385" s="206"/>
      <c r="F385" s="206"/>
      <c r="G385" s="206"/>
      <c r="H385" s="206"/>
      <c r="I385" s="206"/>
      <c r="J385" s="206"/>
      <c r="K385" s="206"/>
      <c r="L385" s="206"/>
      <c r="M385" s="206"/>
      <c r="N385" s="206"/>
      <c r="O385" s="206"/>
      <c r="P385" s="206"/>
      <c r="Q385" s="206"/>
      <c r="R385" s="206"/>
      <c r="S385" s="206"/>
      <c r="T385" s="206"/>
      <c r="U385" s="206"/>
      <c r="V385" s="206"/>
      <c r="W385" s="206"/>
      <c r="X385" s="206"/>
      <c r="Y385" s="204">
        <v>2365</v>
      </c>
      <c r="Z385" s="205">
        <v>1</v>
      </c>
      <c r="AA385" s="206"/>
      <c r="AB385" s="206"/>
      <c r="AC385" s="204">
        <v>1688</v>
      </c>
      <c r="AD385" s="205">
        <v>1</v>
      </c>
      <c r="AE385" s="206"/>
      <c r="AF385" s="206"/>
      <c r="AG385" s="204">
        <v>4053</v>
      </c>
      <c r="AH385" s="205">
        <v>2</v>
      </c>
    </row>
    <row r="386" spans="1:34" s="198" customFormat="1" ht="12.2" customHeight="1" x14ac:dyDescent="0.2">
      <c r="A386" s="410" t="s">
        <v>3381</v>
      </c>
      <c r="B386" s="410"/>
      <c r="C386" s="204">
        <v>30192781</v>
      </c>
      <c r="D386" s="205">
        <v>772</v>
      </c>
      <c r="E386" s="204">
        <v>59142161</v>
      </c>
      <c r="F386" s="204">
        <v>1908</v>
      </c>
      <c r="G386" s="204">
        <v>286335711</v>
      </c>
      <c r="H386" s="204">
        <v>8025</v>
      </c>
      <c r="I386" s="204">
        <v>149733227</v>
      </c>
      <c r="J386" s="204">
        <v>2112</v>
      </c>
      <c r="K386" s="204">
        <v>585049468</v>
      </c>
      <c r="L386" s="204">
        <v>24173</v>
      </c>
      <c r="M386" s="204">
        <v>4512059</v>
      </c>
      <c r="N386" s="205">
        <v>253</v>
      </c>
      <c r="O386" s="204">
        <v>84394282</v>
      </c>
      <c r="P386" s="204">
        <v>1518</v>
      </c>
      <c r="Q386" s="204">
        <v>24526571</v>
      </c>
      <c r="R386" s="205">
        <v>708</v>
      </c>
      <c r="S386" s="204">
        <v>129981052</v>
      </c>
      <c r="T386" s="204">
        <v>11529</v>
      </c>
      <c r="U386" s="204">
        <v>93312620</v>
      </c>
      <c r="V386" s="204">
        <v>15947</v>
      </c>
      <c r="W386" s="204">
        <v>8029565</v>
      </c>
      <c r="X386" s="204">
        <v>8569</v>
      </c>
      <c r="Y386" s="204">
        <v>50499075</v>
      </c>
      <c r="Z386" s="204">
        <v>54334</v>
      </c>
      <c r="AA386" s="204">
        <v>7793158</v>
      </c>
      <c r="AB386" s="204">
        <v>10509</v>
      </c>
      <c r="AC386" s="204">
        <v>97088647</v>
      </c>
      <c r="AD386" s="204">
        <v>61138</v>
      </c>
      <c r="AE386" s="204">
        <v>180285143</v>
      </c>
      <c r="AF386" s="204">
        <v>72357</v>
      </c>
      <c r="AG386" s="204">
        <v>1790875520</v>
      </c>
      <c r="AH386" s="204">
        <v>273852</v>
      </c>
    </row>
    <row r="387" spans="1:34" ht="45" customHeight="1" x14ac:dyDescent="0.25">
      <c r="AC387" s="393" t="s">
        <v>3504</v>
      </c>
      <c r="AD387" s="393"/>
      <c r="AE387" s="393"/>
      <c r="AF387" s="393"/>
      <c r="AG387" s="393"/>
      <c r="AH387" s="393"/>
    </row>
    <row r="388" spans="1:34" ht="15.95" customHeight="1" x14ac:dyDescent="0.2">
      <c r="A388" s="385" t="s">
        <v>3267</v>
      </c>
      <c r="B388" s="385"/>
      <c r="C388" s="385"/>
      <c r="D388" s="385"/>
      <c r="E388" s="385"/>
      <c r="F388" s="385"/>
      <c r="G388" s="385"/>
      <c r="H388" s="385"/>
      <c r="I388" s="385"/>
      <c r="J388" s="385"/>
      <c r="K388" s="385"/>
      <c r="L388" s="385"/>
      <c r="M388" s="385"/>
      <c r="N388" s="385"/>
      <c r="O388" s="385"/>
      <c r="P388" s="385"/>
      <c r="Q388" s="385"/>
      <c r="R388" s="385"/>
      <c r="S388" s="385"/>
      <c r="T388" s="385"/>
      <c r="U388" s="385"/>
      <c r="V388" s="385"/>
      <c r="W388" s="385"/>
      <c r="X388" s="385"/>
      <c r="Y388" s="385"/>
      <c r="Z388" s="385"/>
      <c r="AA388" s="385"/>
      <c r="AB388" s="385"/>
      <c r="AC388" s="385"/>
      <c r="AD388" s="385"/>
      <c r="AE388" s="385"/>
      <c r="AF388" s="385"/>
      <c r="AG388" s="385"/>
    </row>
    <row r="389" spans="1:34" ht="15" customHeight="1" x14ac:dyDescent="0.2">
      <c r="A389" s="394" t="s">
        <v>3385</v>
      </c>
      <c r="B389" s="394"/>
      <c r="C389" s="394"/>
      <c r="D389" s="394"/>
      <c r="E389" s="394"/>
      <c r="F389" s="394"/>
      <c r="G389" s="394"/>
      <c r="H389" s="394"/>
      <c r="I389" s="394"/>
      <c r="J389" s="394"/>
      <c r="K389" s="394"/>
      <c r="L389" s="394"/>
      <c r="M389" s="394"/>
      <c r="N389" s="394"/>
      <c r="O389" s="394"/>
      <c r="P389" s="394"/>
      <c r="Q389" s="394"/>
      <c r="R389" s="394"/>
      <c r="S389" s="394"/>
      <c r="T389" s="394"/>
      <c r="U389" s="394"/>
      <c r="V389" s="394"/>
      <c r="W389" s="394"/>
      <c r="X389" s="394"/>
      <c r="Y389" s="394"/>
      <c r="Z389" s="394"/>
      <c r="AA389" s="394"/>
      <c r="AB389" s="394"/>
      <c r="AC389" s="394"/>
      <c r="AD389" s="394"/>
      <c r="AE389" s="394"/>
    </row>
    <row r="390" spans="1:34" ht="12.75" customHeight="1" x14ac:dyDescent="0.2"/>
    <row r="391" spans="1:34" ht="23.25" customHeight="1" x14ac:dyDescent="0.2">
      <c r="A391" s="395" t="s">
        <v>3269</v>
      </c>
      <c r="B391" s="395"/>
      <c r="C391" s="400" t="s">
        <v>3270</v>
      </c>
      <c r="D391" s="400"/>
      <c r="E391" s="400"/>
      <c r="F391" s="400"/>
      <c r="G391" s="400"/>
      <c r="H391" s="400"/>
      <c r="I391" s="400"/>
      <c r="J391" s="400"/>
      <c r="K391" s="400"/>
      <c r="L391" s="400"/>
      <c r="M391" s="400" t="s">
        <v>3271</v>
      </c>
      <c r="N391" s="400"/>
      <c r="O391" s="400"/>
      <c r="P391" s="400"/>
      <c r="Q391" s="400"/>
      <c r="R391" s="400"/>
      <c r="S391" s="400"/>
      <c r="T391" s="400"/>
      <c r="U391" s="405" t="s">
        <v>3272</v>
      </c>
      <c r="V391" s="405"/>
      <c r="W391" s="405"/>
      <c r="X391" s="405"/>
      <c r="Y391" s="405"/>
      <c r="Z391" s="405"/>
      <c r="AA391" s="405"/>
      <c r="AB391" s="405"/>
      <c r="AC391" s="405"/>
      <c r="AD391" s="405"/>
      <c r="AE391" s="406" t="s">
        <v>3273</v>
      </c>
      <c r="AF391" s="406"/>
      <c r="AG391" s="395" t="s">
        <v>3274</v>
      </c>
      <c r="AH391" s="395"/>
    </row>
    <row r="392" spans="1:34" ht="45.75" customHeight="1" x14ac:dyDescent="0.2">
      <c r="A392" s="396"/>
      <c r="B392" s="397"/>
      <c r="C392" s="401"/>
      <c r="D392" s="402"/>
      <c r="E392" s="402"/>
      <c r="F392" s="402"/>
      <c r="G392" s="402"/>
      <c r="H392" s="402"/>
      <c r="I392" s="402"/>
      <c r="J392" s="402"/>
      <c r="K392" s="402"/>
      <c r="L392" s="402"/>
      <c r="M392" s="403"/>
      <c r="N392" s="404"/>
      <c r="O392" s="404"/>
      <c r="P392" s="404"/>
      <c r="Q392" s="404"/>
      <c r="R392" s="404"/>
      <c r="S392" s="404"/>
      <c r="T392" s="404"/>
      <c r="U392" s="405" t="s">
        <v>3275</v>
      </c>
      <c r="V392" s="405"/>
      <c r="W392" s="408" t="s">
        <v>3276</v>
      </c>
      <c r="X392" s="408"/>
      <c r="Y392" s="408" t="s">
        <v>3277</v>
      </c>
      <c r="Z392" s="408"/>
      <c r="AA392" s="408" t="s">
        <v>3278</v>
      </c>
      <c r="AB392" s="408"/>
      <c r="AC392" s="409" t="s">
        <v>3279</v>
      </c>
      <c r="AD392" s="409"/>
      <c r="AE392" s="396"/>
      <c r="AF392" s="407"/>
      <c r="AG392" s="396"/>
      <c r="AH392" s="397"/>
    </row>
    <row r="393" spans="1:34" ht="12.2" customHeight="1" x14ac:dyDescent="0.2">
      <c r="A393" s="396"/>
      <c r="B393" s="397"/>
      <c r="C393" s="405" t="s">
        <v>3280</v>
      </c>
      <c r="D393" s="405"/>
      <c r="E393" s="410" t="s">
        <v>3281</v>
      </c>
      <c r="F393" s="410"/>
      <c r="G393" s="410" t="s">
        <v>3282</v>
      </c>
      <c r="H393" s="410"/>
      <c r="I393" s="405" t="s">
        <v>3283</v>
      </c>
      <c r="J393" s="405"/>
      <c r="K393" s="410" t="s">
        <v>3284</v>
      </c>
      <c r="L393" s="410"/>
      <c r="M393" s="405" t="s">
        <v>3285</v>
      </c>
      <c r="N393" s="405"/>
      <c r="O393" s="405" t="s">
        <v>3283</v>
      </c>
      <c r="P393" s="405"/>
      <c r="Q393" s="410" t="s">
        <v>3282</v>
      </c>
      <c r="R393" s="410"/>
      <c r="S393" s="410" t="s">
        <v>3284</v>
      </c>
      <c r="T393" s="410"/>
      <c r="U393" s="410" t="s">
        <v>3282</v>
      </c>
      <c r="V393" s="410"/>
      <c r="W393" s="410" t="s">
        <v>3282</v>
      </c>
      <c r="X393" s="410"/>
      <c r="Y393" s="410" t="s">
        <v>3284</v>
      </c>
      <c r="Z393" s="410"/>
      <c r="AA393" s="410" t="s">
        <v>3284</v>
      </c>
      <c r="AB393" s="410"/>
      <c r="AC393" s="410" t="s">
        <v>3284</v>
      </c>
      <c r="AD393" s="410"/>
      <c r="AE393" s="396"/>
      <c r="AF393" s="407"/>
      <c r="AG393" s="398"/>
      <c r="AH393" s="399"/>
    </row>
    <row r="394" spans="1:34" ht="12.2" customHeight="1" x14ac:dyDescent="0.2">
      <c r="A394" s="398"/>
      <c r="B394" s="399"/>
      <c r="C394" s="199" t="s">
        <v>187</v>
      </c>
      <c r="D394" s="200" t="s">
        <v>186</v>
      </c>
      <c r="E394" s="199" t="s">
        <v>187</v>
      </c>
      <c r="F394" s="200" t="s">
        <v>186</v>
      </c>
      <c r="G394" s="199" t="s">
        <v>187</v>
      </c>
      <c r="H394" s="200" t="s">
        <v>186</v>
      </c>
      <c r="I394" s="199" t="s">
        <v>187</v>
      </c>
      <c r="J394" s="200" t="s">
        <v>186</v>
      </c>
      <c r="K394" s="199" t="s">
        <v>187</v>
      </c>
      <c r="L394" s="200" t="s">
        <v>186</v>
      </c>
      <c r="M394" s="199" t="s">
        <v>187</v>
      </c>
      <c r="N394" s="200" t="s">
        <v>186</v>
      </c>
      <c r="O394" s="199" t="s">
        <v>187</v>
      </c>
      <c r="P394" s="200" t="s">
        <v>186</v>
      </c>
      <c r="Q394" s="199" t="s">
        <v>187</v>
      </c>
      <c r="R394" s="200" t="s">
        <v>186</v>
      </c>
      <c r="S394" s="199" t="s">
        <v>187</v>
      </c>
      <c r="T394" s="200" t="s">
        <v>186</v>
      </c>
      <c r="U394" s="199" t="s">
        <v>187</v>
      </c>
      <c r="V394" s="200" t="s">
        <v>186</v>
      </c>
      <c r="W394" s="199" t="s">
        <v>187</v>
      </c>
      <c r="X394" s="200" t="s">
        <v>186</v>
      </c>
      <c r="Y394" s="199" t="s">
        <v>187</v>
      </c>
      <c r="Z394" s="200" t="s">
        <v>186</v>
      </c>
      <c r="AA394" s="199" t="s">
        <v>187</v>
      </c>
      <c r="AB394" s="200" t="s">
        <v>186</v>
      </c>
      <c r="AC394" s="201" t="s">
        <v>187</v>
      </c>
      <c r="AD394" s="202" t="s">
        <v>186</v>
      </c>
      <c r="AE394" s="201" t="s">
        <v>187</v>
      </c>
      <c r="AF394" s="202" t="s">
        <v>186</v>
      </c>
      <c r="AG394" s="201" t="s">
        <v>187</v>
      </c>
      <c r="AH394" s="202" t="s">
        <v>186</v>
      </c>
    </row>
    <row r="395" spans="1:34" s="198" customFormat="1" ht="24.95" customHeight="1" x14ac:dyDescent="0.2">
      <c r="A395" s="202" t="s">
        <v>368</v>
      </c>
      <c r="B395" s="203" t="s">
        <v>3286</v>
      </c>
      <c r="C395" s="204">
        <v>10143608</v>
      </c>
      <c r="D395" s="205">
        <v>195</v>
      </c>
      <c r="E395" s="206"/>
      <c r="F395" s="206"/>
      <c r="G395" s="204">
        <v>238526648</v>
      </c>
      <c r="H395" s="204">
        <v>5155</v>
      </c>
      <c r="I395" s="204">
        <v>18140008</v>
      </c>
      <c r="J395" s="205">
        <v>203</v>
      </c>
      <c r="K395" s="206"/>
      <c r="L395" s="206"/>
      <c r="M395" s="206"/>
      <c r="N395" s="206"/>
      <c r="O395" s="204">
        <v>5051607</v>
      </c>
      <c r="P395" s="205">
        <v>65</v>
      </c>
      <c r="Q395" s="204">
        <v>13741383</v>
      </c>
      <c r="R395" s="205">
        <v>282</v>
      </c>
      <c r="S395" s="206"/>
      <c r="T395" s="206"/>
      <c r="U395" s="204">
        <v>10174911</v>
      </c>
      <c r="V395" s="204">
        <v>9199</v>
      </c>
      <c r="W395" s="206"/>
      <c r="X395" s="206"/>
      <c r="Y395" s="206"/>
      <c r="Z395" s="206"/>
      <c r="AA395" s="206"/>
      <c r="AB395" s="206"/>
      <c r="AC395" s="206"/>
      <c r="AD395" s="206"/>
      <c r="AE395" s="204">
        <v>4256386</v>
      </c>
      <c r="AF395" s="205">
        <v>226</v>
      </c>
      <c r="AG395" s="204">
        <v>300034551</v>
      </c>
      <c r="AH395" s="204">
        <v>15325</v>
      </c>
    </row>
    <row r="396" spans="1:34" s="198" customFormat="1" ht="36.75" customHeight="1" x14ac:dyDescent="0.2">
      <c r="A396" s="202" t="s">
        <v>302</v>
      </c>
      <c r="B396" s="203" t="s">
        <v>3287</v>
      </c>
      <c r="C396" s="206"/>
      <c r="D396" s="206"/>
      <c r="E396" s="204">
        <v>38848394</v>
      </c>
      <c r="F396" s="204">
        <v>1197</v>
      </c>
      <c r="G396" s="204">
        <v>151004030</v>
      </c>
      <c r="H396" s="204">
        <v>5027</v>
      </c>
      <c r="I396" s="204">
        <v>5871777</v>
      </c>
      <c r="J396" s="205">
        <v>109</v>
      </c>
      <c r="K396" s="206"/>
      <c r="L396" s="206"/>
      <c r="M396" s="206"/>
      <c r="N396" s="206"/>
      <c r="O396" s="206"/>
      <c r="P396" s="206"/>
      <c r="Q396" s="204">
        <v>29910707</v>
      </c>
      <c r="R396" s="205">
        <v>638</v>
      </c>
      <c r="S396" s="204">
        <v>922411</v>
      </c>
      <c r="T396" s="205">
        <v>98</v>
      </c>
      <c r="U396" s="204">
        <v>10146310</v>
      </c>
      <c r="V396" s="204">
        <v>6998</v>
      </c>
      <c r="W396" s="206"/>
      <c r="X396" s="206"/>
      <c r="Y396" s="204">
        <v>573088</v>
      </c>
      <c r="Z396" s="205">
        <v>615</v>
      </c>
      <c r="AA396" s="204">
        <v>84684</v>
      </c>
      <c r="AB396" s="205">
        <v>115</v>
      </c>
      <c r="AC396" s="206"/>
      <c r="AD396" s="206"/>
      <c r="AE396" s="204">
        <v>1090036</v>
      </c>
      <c r="AF396" s="205">
        <v>58</v>
      </c>
      <c r="AG396" s="204">
        <v>238451437</v>
      </c>
      <c r="AH396" s="204">
        <v>14855</v>
      </c>
    </row>
    <row r="397" spans="1:34" s="198" customFormat="1" ht="36.75" customHeight="1" x14ac:dyDescent="0.2">
      <c r="A397" s="202" t="s">
        <v>336</v>
      </c>
      <c r="B397" s="203" t="s">
        <v>3288</v>
      </c>
      <c r="C397" s="206"/>
      <c r="D397" s="206"/>
      <c r="E397" s="206"/>
      <c r="F397" s="206"/>
      <c r="G397" s="204">
        <v>48145590</v>
      </c>
      <c r="H397" s="204">
        <v>1641</v>
      </c>
      <c r="I397" s="206"/>
      <c r="J397" s="206"/>
      <c r="K397" s="204">
        <v>1074155</v>
      </c>
      <c r="L397" s="205">
        <v>62</v>
      </c>
      <c r="M397" s="204">
        <v>229933</v>
      </c>
      <c r="N397" s="205">
        <v>9</v>
      </c>
      <c r="O397" s="206"/>
      <c r="P397" s="206"/>
      <c r="Q397" s="204">
        <v>2524092</v>
      </c>
      <c r="R397" s="205">
        <v>189</v>
      </c>
      <c r="S397" s="206"/>
      <c r="T397" s="206"/>
      <c r="U397" s="204">
        <v>6458134</v>
      </c>
      <c r="V397" s="204">
        <v>6115</v>
      </c>
      <c r="W397" s="206"/>
      <c r="X397" s="206"/>
      <c r="Y397" s="206"/>
      <c r="Z397" s="206"/>
      <c r="AA397" s="206"/>
      <c r="AB397" s="206"/>
      <c r="AC397" s="206"/>
      <c r="AD397" s="206"/>
      <c r="AE397" s="206"/>
      <c r="AF397" s="206"/>
      <c r="AG397" s="204">
        <v>58431904</v>
      </c>
      <c r="AH397" s="204">
        <v>8016</v>
      </c>
    </row>
    <row r="398" spans="1:34" s="198" customFormat="1" ht="36.75" customHeight="1" x14ac:dyDescent="0.2">
      <c r="A398" s="202" t="s">
        <v>301</v>
      </c>
      <c r="B398" s="203" t="s">
        <v>3289</v>
      </c>
      <c r="C398" s="204">
        <v>28151220</v>
      </c>
      <c r="D398" s="204">
        <v>1042</v>
      </c>
      <c r="E398" s="206"/>
      <c r="F398" s="206"/>
      <c r="G398" s="206"/>
      <c r="H398" s="206"/>
      <c r="I398" s="206"/>
      <c r="J398" s="206"/>
      <c r="K398" s="206"/>
      <c r="L398" s="206"/>
      <c r="M398" s="204">
        <v>3449696</v>
      </c>
      <c r="N398" s="205">
        <v>233</v>
      </c>
      <c r="O398" s="206"/>
      <c r="P398" s="206"/>
      <c r="Q398" s="206"/>
      <c r="R398" s="206"/>
      <c r="S398" s="206"/>
      <c r="T398" s="206"/>
      <c r="U398" s="204">
        <v>1107981</v>
      </c>
      <c r="V398" s="205">
        <v>264</v>
      </c>
      <c r="W398" s="206"/>
      <c r="X398" s="206"/>
      <c r="Y398" s="206"/>
      <c r="Z398" s="206"/>
      <c r="AA398" s="206"/>
      <c r="AB398" s="206"/>
      <c r="AC398" s="206"/>
      <c r="AD398" s="206"/>
      <c r="AE398" s="206"/>
      <c r="AF398" s="206"/>
      <c r="AG398" s="204">
        <v>32708897</v>
      </c>
      <c r="AH398" s="204">
        <v>1539</v>
      </c>
    </row>
    <row r="399" spans="1:34" s="198" customFormat="1" ht="36.75" customHeight="1" x14ac:dyDescent="0.2">
      <c r="A399" s="202" t="s">
        <v>304</v>
      </c>
      <c r="B399" s="203" t="s">
        <v>3290</v>
      </c>
      <c r="C399" s="206"/>
      <c r="D399" s="206"/>
      <c r="E399" s="206"/>
      <c r="F399" s="206"/>
      <c r="G399" s="204">
        <v>6879257</v>
      </c>
      <c r="H399" s="205">
        <v>158</v>
      </c>
      <c r="I399" s="204">
        <v>256852619</v>
      </c>
      <c r="J399" s="204">
        <v>2447</v>
      </c>
      <c r="K399" s="206"/>
      <c r="L399" s="206"/>
      <c r="M399" s="206"/>
      <c r="N399" s="206"/>
      <c r="O399" s="204">
        <v>138957800</v>
      </c>
      <c r="P399" s="204">
        <v>1205</v>
      </c>
      <c r="Q399" s="206"/>
      <c r="R399" s="206"/>
      <c r="S399" s="206"/>
      <c r="T399" s="206"/>
      <c r="U399" s="204">
        <v>13198712</v>
      </c>
      <c r="V399" s="204">
        <v>8395</v>
      </c>
      <c r="W399" s="206"/>
      <c r="X399" s="206"/>
      <c r="Y399" s="206"/>
      <c r="Z399" s="206"/>
      <c r="AA399" s="206"/>
      <c r="AB399" s="206"/>
      <c r="AC399" s="206"/>
      <c r="AD399" s="206"/>
      <c r="AE399" s="206"/>
      <c r="AF399" s="206"/>
      <c r="AG399" s="204">
        <v>415888388</v>
      </c>
      <c r="AH399" s="204">
        <v>12205</v>
      </c>
    </row>
    <row r="400" spans="1:34" s="198" customFormat="1" ht="24.95" customHeight="1" x14ac:dyDescent="0.2">
      <c r="A400" s="202" t="s">
        <v>303</v>
      </c>
      <c r="B400" s="203" t="s">
        <v>3291</v>
      </c>
      <c r="C400" s="206"/>
      <c r="D400" s="206"/>
      <c r="E400" s="206"/>
      <c r="F400" s="206"/>
      <c r="G400" s="204">
        <v>913715</v>
      </c>
      <c r="H400" s="205">
        <v>36</v>
      </c>
      <c r="I400" s="204">
        <v>98513231</v>
      </c>
      <c r="J400" s="204">
        <v>1052</v>
      </c>
      <c r="K400" s="206"/>
      <c r="L400" s="206"/>
      <c r="M400" s="206"/>
      <c r="N400" s="206"/>
      <c r="O400" s="204">
        <v>71437609</v>
      </c>
      <c r="P400" s="205">
        <v>679</v>
      </c>
      <c r="Q400" s="206"/>
      <c r="R400" s="206"/>
      <c r="S400" s="206"/>
      <c r="T400" s="206"/>
      <c r="U400" s="204">
        <v>8387397</v>
      </c>
      <c r="V400" s="204">
        <v>5672</v>
      </c>
      <c r="W400" s="206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4">
        <v>179251952</v>
      </c>
      <c r="AH400" s="204">
        <v>7439</v>
      </c>
    </row>
    <row r="401" spans="1:34" s="198" customFormat="1" ht="36.75" customHeight="1" x14ac:dyDescent="0.2">
      <c r="A401" s="202" t="s">
        <v>325</v>
      </c>
      <c r="B401" s="203" t="s">
        <v>3292</v>
      </c>
      <c r="C401" s="206"/>
      <c r="D401" s="206"/>
      <c r="E401" s="206"/>
      <c r="F401" s="206"/>
      <c r="G401" s="204">
        <v>8060947</v>
      </c>
      <c r="H401" s="205">
        <v>350</v>
      </c>
      <c r="I401" s="206"/>
      <c r="J401" s="206"/>
      <c r="K401" s="206"/>
      <c r="L401" s="206"/>
      <c r="M401" s="206"/>
      <c r="N401" s="206"/>
      <c r="O401" s="206"/>
      <c r="P401" s="206"/>
      <c r="Q401" s="204">
        <v>3797660</v>
      </c>
      <c r="R401" s="205">
        <v>165</v>
      </c>
      <c r="S401" s="206"/>
      <c r="T401" s="206"/>
      <c r="U401" s="204">
        <v>1057336</v>
      </c>
      <c r="V401" s="204">
        <v>1556</v>
      </c>
      <c r="W401" s="206"/>
      <c r="X401" s="206"/>
      <c r="Y401" s="206"/>
      <c r="Z401" s="206"/>
      <c r="AA401" s="206"/>
      <c r="AB401" s="206"/>
      <c r="AC401" s="206"/>
      <c r="AD401" s="206"/>
      <c r="AE401" s="206"/>
      <c r="AF401" s="206"/>
      <c r="AG401" s="204">
        <v>12915943</v>
      </c>
      <c r="AH401" s="204">
        <v>2071</v>
      </c>
    </row>
    <row r="402" spans="1:34" s="198" customFormat="1" ht="60.95" customHeight="1" x14ac:dyDescent="0.2">
      <c r="A402" s="202" t="s">
        <v>326</v>
      </c>
      <c r="B402" s="203" t="s">
        <v>3293</v>
      </c>
      <c r="C402" s="206"/>
      <c r="D402" s="206"/>
      <c r="E402" s="206"/>
      <c r="F402" s="206"/>
      <c r="G402" s="206"/>
      <c r="H402" s="206"/>
      <c r="I402" s="206"/>
      <c r="J402" s="206"/>
      <c r="K402" s="206"/>
      <c r="L402" s="206"/>
      <c r="M402" s="206"/>
      <c r="N402" s="206"/>
      <c r="O402" s="206"/>
      <c r="P402" s="206"/>
      <c r="Q402" s="204">
        <v>870914</v>
      </c>
      <c r="R402" s="205">
        <v>79</v>
      </c>
      <c r="S402" s="204">
        <v>327398</v>
      </c>
      <c r="T402" s="205">
        <v>26</v>
      </c>
      <c r="U402" s="206"/>
      <c r="V402" s="206"/>
      <c r="W402" s="206"/>
      <c r="X402" s="206"/>
      <c r="Y402" s="204">
        <v>307218</v>
      </c>
      <c r="Z402" s="205">
        <v>593</v>
      </c>
      <c r="AA402" s="206"/>
      <c r="AB402" s="206"/>
      <c r="AC402" s="206"/>
      <c r="AD402" s="206"/>
      <c r="AE402" s="206"/>
      <c r="AF402" s="206"/>
      <c r="AG402" s="204">
        <v>1505530</v>
      </c>
      <c r="AH402" s="205">
        <v>698</v>
      </c>
    </row>
    <row r="403" spans="1:34" s="198" customFormat="1" ht="72.75" customHeight="1" x14ac:dyDescent="0.2">
      <c r="A403" s="202" t="s">
        <v>327</v>
      </c>
      <c r="B403" s="203" t="s">
        <v>3294</v>
      </c>
      <c r="C403" s="206"/>
      <c r="D403" s="206"/>
      <c r="E403" s="206"/>
      <c r="F403" s="206"/>
      <c r="G403" s="204">
        <v>5635440</v>
      </c>
      <c r="H403" s="205">
        <v>140</v>
      </c>
      <c r="I403" s="206"/>
      <c r="J403" s="206"/>
      <c r="K403" s="206"/>
      <c r="L403" s="206"/>
      <c r="M403" s="206"/>
      <c r="N403" s="206"/>
      <c r="O403" s="206"/>
      <c r="P403" s="206"/>
      <c r="Q403" s="204">
        <v>8343161</v>
      </c>
      <c r="R403" s="205">
        <v>318</v>
      </c>
      <c r="S403" s="206"/>
      <c r="T403" s="206"/>
      <c r="U403" s="204">
        <v>81067</v>
      </c>
      <c r="V403" s="205">
        <v>148</v>
      </c>
      <c r="W403" s="206"/>
      <c r="X403" s="206"/>
      <c r="Y403" s="206"/>
      <c r="Z403" s="206"/>
      <c r="AA403" s="206"/>
      <c r="AB403" s="206"/>
      <c r="AC403" s="206"/>
      <c r="AD403" s="206"/>
      <c r="AE403" s="206"/>
      <c r="AF403" s="206"/>
      <c r="AG403" s="204">
        <v>14059668</v>
      </c>
      <c r="AH403" s="205">
        <v>606</v>
      </c>
    </row>
    <row r="404" spans="1:34" s="198" customFormat="1" ht="24.95" customHeight="1" x14ac:dyDescent="0.2">
      <c r="A404" s="202" t="s">
        <v>406</v>
      </c>
      <c r="B404" s="203" t="s">
        <v>3295</v>
      </c>
      <c r="C404" s="206"/>
      <c r="D404" s="206"/>
      <c r="E404" s="206"/>
      <c r="F404" s="206"/>
      <c r="G404" s="204">
        <v>21496903</v>
      </c>
      <c r="H404" s="205">
        <v>687</v>
      </c>
      <c r="I404" s="204">
        <v>1670472</v>
      </c>
      <c r="J404" s="205">
        <v>40</v>
      </c>
      <c r="K404" s="204">
        <v>55033950</v>
      </c>
      <c r="L404" s="204">
        <v>2456</v>
      </c>
      <c r="M404" s="206"/>
      <c r="N404" s="206"/>
      <c r="O404" s="204">
        <v>5110</v>
      </c>
      <c r="P404" s="205">
        <v>1</v>
      </c>
      <c r="Q404" s="206"/>
      <c r="R404" s="206"/>
      <c r="S404" s="204">
        <v>4966668</v>
      </c>
      <c r="T404" s="205">
        <v>435</v>
      </c>
      <c r="U404" s="204">
        <v>8843984</v>
      </c>
      <c r="V404" s="205">
        <v>302</v>
      </c>
      <c r="W404" s="206"/>
      <c r="X404" s="206"/>
      <c r="Y404" s="204">
        <v>2631322</v>
      </c>
      <c r="Z404" s="204">
        <v>2798</v>
      </c>
      <c r="AA404" s="204">
        <v>340157</v>
      </c>
      <c r="AB404" s="205">
        <v>462</v>
      </c>
      <c r="AC404" s="206"/>
      <c r="AD404" s="206"/>
      <c r="AE404" s="206"/>
      <c r="AF404" s="206"/>
      <c r="AG404" s="204">
        <v>94988566</v>
      </c>
      <c r="AH404" s="204">
        <v>7181</v>
      </c>
    </row>
    <row r="405" spans="1:34" s="198" customFormat="1" ht="36.75" customHeight="1" x14ac:dyDescent="0.2">
      <c r="A405" s="202" t="s">
        <v>345</v>
      </c>
      <c r="B405" s="203" t="s">
        <v>3296</v>
      </c>
      <c r="C405" s="206"/>
      <c r="D405" s="206"/>
      <c r="E405" s="204">
        <v>20797424</v>
      </c>
      <c r="F405" s="205">
        <v>702</v>
      </c>
      <c r="G405" s="204">
        <v>10528349</v>
      </c>
      <c r="H405" s="205">
        <v>605</v>
      </c>
      <c r="I405" s="206"/>
      <c r="J405" s="206"/>
      <c r="K405" s="204">
        <v>17182349</v>
      </c>
      <c r="L405" s="205">
        <v>856</v>
      </c>
      <c r="M405" s="206"/>
      <c r="N405" s="206"/>
      <c r="O405" s="206"/>
      <c r="P405" s="206"/>
      <c r="Q405" s="206"/>
      <c r="R405" s="206"/>
      <c r="S405" s="204">
        <v>3416063</v>
      </c>
      <c r="T405" s="205">
        <v>361</v>
      </c>
      <c r="U405" s="204">
        <v>1548140</v>
      </c>
      <c r="V405" s="205">
        <v>352</v>
      </c>
      <c r="W405" s="206"/>
      <c r="X405" s="206"/>
      <c r="Y405" s="206"/>
      <c r="Z405" s="206"/>
      <c r="AA405" s="206"/>
      <c r="AB405" s="206"/>
      <c r="AC405" s="206"/>
      <c r="AD405" s="206"/>
      <c r="AE405" s="206"/>
      <c r="AF405" s="206"/>
      <c r="AG405" s="204">
        <v>53472325</v>
      </c>
      <c r="AH405" s="204">
        <v>2876</v>
      </c>
    </row>
    <row r="406" spans="1:34" s="198" customFormat="1" ht="36.75" customHeight="1" x14ac:dyDescent="0.2">
      <c r="A406" s="202" t="s">
        <v>337</v>
      </c>
      <c r="B406" s="203" t="s">
        <v>3297</v>
      </c>
      <c r="C406" s="206"/>
      <c r="D406" s="206"/>
      <c r="E406" s="206"/>
      <c r="F406" s="206"/>
      <c r="G406" s="206"/>
      <c r="H406" s="206"/>
      <c r="I406" s="206"/>
      <c r="J406" s="206"/>
      <c r="K406" s="204">
        <v>3928202</v>
      </c>
      <c r="L406" s="205">
        <v>193</v>
      </c>
      <c r="M406" s="206"/>
      <c r="N406" s="206"/>
      <c r="O406" s="204">
        <v>120333</v>
      </c>
      <c r="P406" s="205">
        <v>29</v>
      </c>
      <c r="Q406" s="206"/>
      <c r="R406" s="206"/>
      <c r="S406" s="204">
        <v>9926137</v>
      </c>
      <c r="T406" s="205">
        <v>828</v>
      </c>
      <c r="U406" s="206"/>
      <c r="V406" s="206"/>
      <c r="W406" s="206"/>
      <c r="X406" s="206"/>
      <c r="Y406" s="204">
        <v>4852621</v>
      </c>
      <c r="Z406" s="204">
        <v>5320</v>
      </c>
      <c r="AA406" s="204">
        <v>672712</v>
      </c>
      <c r="AB406" s="205">
        <v>930</v>
      </c>
      <c r="AC406" s="204">
        <v>1643137</v>
      </c>
      <c r="AD406" s="205">
        <v>517</v>
      </c>
      <c r="AE406" s="206"/>
      <c r="AF406" s="206"/>
      <c r="AG406" s="204">
        <v>21143142</v>
      </c>
      <c r="AH406" s="204">
        <v>7817</v>
      </c>
    </row>
    <row r="407" spans="1:34" s="198" customFormat="1" ht="36.75" customHeight="1" x14ac:dyDescent="0.2">
      <c r="A407" s="202" t="s">
        <v>328</v>
      </c>
      <c r="B407" s="203" t="s">
        <v>3298</v>
      </c>
      <c r="C407" s="206"/>
      <c r="D407" s="206"/>
      <c r="E407" s="206"/>
      <c r="F407" s="206"/>
      <c r="G407" s="204">
        <v>34543105</v>
      </c>
      <c r="H407" s="205">
        <v>570</v>
      </c>
      <c r="I407" s="206"/>
      <c r="J407" s="206"/>
      <c r="K407" s="204">
        <v>19220710</v>
      </c>
      <c r="L407" s="205">
        <v>407</v>
      </c>
      <c r="M407" s="206"/>
      <c r="N407" s="206"/>
      <c r="O407" s="206"/>
      <c r="P407" s="206"/>
      <c r="Q407" s="204">
        <v>42155</v>
      </c>
      <c r="R407" s="205">
        <v>2</v>
      </c>
      <c r="S407" s="204">
        <v>671172</v>
      </c>
      <c r="T407" s="205">
        <v>47</v>
      </c>
      <c r="U407" s="206"/>
      <c r="V407" s="206"/>
      <c r="W407" s="206"/>
      <c r="X407" s="206"/>
      <c r="Y407" s="206"/>
      <c r="Z407" s="206"/>
      <c r="AA407" s="206"/>
      <c r="AB407" s="206"/>
      <c r="AC407" s="206"/>
      <c r="AD407" s="206"/>
      <c r="AE407" s="206"/>
      <c r="AF407" s="206"/>
      <c r="AG407" s="204">
        <v>54477142</v>
      </c>
      <c r="AH407" s="204">
        <v>1026</v>
      </c>
    </row>
    <row r="408" spans="1:34" s="198" customFormat="1" ht="24.95" customHeight="1" x14ac:dyDescent="0.2">
      <c r="A408" s="202" t="s">
        <v>532</v>
      </c>
      <c r="B408" s="203" t="s">
        <v>3299</v>
      </c>
      <c r="C408" s="206"/>
      <c r="D408" s="206"/>
      <c r="E408" s="206"/>
      <c r="F408" s="206"/>
      <c r="G408" s="204">
        <v>16496486</v>
      </c>
      <c r="H408" s="205">
        <v>552</v>
      </c>
      <c r="I408" s="204">
        <v>28529</v>
      </c>
      <c r="J408" s="205">
        <v>1</v>
      </c>
      <c r="K408" s="204">
        <v>13520834</v>
      </c>
      <c r="L408" s="205">
        <v>677</v>
      </c>
      <c r="M408" s="206"/>
      <c r="N408" s="206"/>
      <c r="O408" s="204">
        <v>48031</v>
      </c>
      <c r="P408" s="205">
        <v>11</v>
      </c>
      <c r="Q408" s="204">
        <v>121226</v>
      </c>
      <c r="R408" s="205">
        <v>2</v>
      </c>
      <c r="S408" s="204">
        <v>3678284</v>
      </c>
      <c r="T408" s="205">
        <v>310</v>
      </c>
      <c r="U408" s="204">
        <v>86724</v>
      </c>
      <c r="V408" s="205">
        <v>105</v>
      </c>
      <c r="W408" s="204">
        <v>352693</v>
      </c>
      <c r="X408" s="205">
        <v>520</v>
      </c>
      <c r="Y408" s="204">
        <v>1452415</v>
      </c>
      <c r="Z408" s="204">
        <v>1549</v>
      </c>
      <c r="AA408" s="204">
        <v>214174</v>
      </c>
      <c r="AB408" s="205">
        <v>291</v>
      </c>
      <c r="AC408" s="204">
        <v>5755377</v>
      </c>
      <c r="AD408" s="204">
        <v>3906</v>
      </c>
      <c r="AE408" s="206"/>
      <c r="AF408" s="206"/>
      <c r="AG408" s="204">
        <v>41754773</v>
      </c>
      <c r="AH408" s="204">
        <v>7924</v>
      </c>
    </row>
    <row r="409" spans="1:34" s="198" customFormat="1" ht="36.75" customHeight="1" x14ac:dyDescent="0.2">
      <c r="A409" s="202" t="s">
        <v>316</v>
      </c>
      <c r="B409" s="203" t="s">
        <v>3300</v>
      </c>
      <c r="C409" s="206"/>
      <c r="D409" s="206"/>
      <c r="E409" s="206"/>
      <c r="F409" s="206"/>
      <c r="G409" s="204">
        <v>1087108</v>
      </c>
      <c r="H409" s="205">
        <v>48</v>
      </c>
      <c r="I409" s="206"/>
      <c r="J409" s="206"/>
      <c r="K409" s="204">
        <v>8428216</v>
      </c>
      <c r="L409" s="205">
        <v>378</v>
      </c>
      <c r="M409" s="206"/>
      <c r="N409" s="206"/>
      <c r="O409" s="204">
        <v>36790</v>
      </c>
      <c r="P409" s="205">
        <v>8</v>
      </c>
      <c r="Q409" s="204">
        <v>121226</v>
      </c>
      <c r="R409" s="205">
        <v>2</v>
      </c>
      <c r="S409" s="204">
        <v>6656740</v>
      </c>
      <c r="T409" s="205">
        <v>602</v>
      </c>
      <c r="U409" s="206"/>
      <c r="V409" s="206"/>
      <c r="W409" s="206"/>
      <c r="X409" s="206"/>
      <c r="Y409" s="204">
        <v>3554742</v>
      </c>
      <c r="Z409" s="204">
        <v>3826</v>
      </c>
      <c r="AA409" s="204">
        <v>548404</v>
      </c>
      <c r="AB409" s="205">
        <v>745</v>
      </c>
      <c r="AC409" s="204">
        <v>5860912</v>
      </c>
      <c r="AD409" s="204">
        <v>3700</v>
      </c>
      <c r="AE409" s="206"/>
      <c r="AF409" s="206"/>
      <c r="AG409" s="204">
        <v>26294138</v>
      </c>
      <c r="AH409" s="204">
        <v>9309</v>
      </c>
    </row>
    <row r="410" spans="1:34" s="198" customFormat="1" ht="36.75" customHeight="1" x14ac:dyDescent="0.2">
      <c r="A410" s="202" t="s">
        <v>613</v>
      </c>
      <c r="B410" s="203" t="s">
        <v>3301</v>
      </c>
      <c r="C410" s="206"/>
      <c r="D410" s="206"/>
      <c r="E410" s="206"/>
      <c r="F410" s="206"/>
      <c r="G410" s="204">
        <v>11982725</v>
      </c>
      <c r="H410" s="205">
        <v>790</v>
      </c>
      <c r="I410" s="204">
        <v>12013</v>
      </c>
      <c r="J410" s="205">
        <v>1</v>
      </c>
      <c r="K410" s="204">
        <v>14833482</v>
      </c>
      <c r="L410" s="205">
        <v>930</v>
      </c>
      <c r="M410" s="206"/>
      <c r="N410" s="206"/>
      <c r="O410" s="206"/>
      <c r="P410" s="206"/>
      <c r="Q410" s="206"/>
      <c r="R410" s="206"/>
      <c r="S410" s="204">
        <v>776251</v>
      </c>
      <c r="T410" s="205">
        <v>76</v>
      </c>
      <c r="U410" s="206"/>
      <c r="V410" s="206"/>
      <c r="W410" s="206"/>
      <c r="X410" s="206"/>
      <c r="Y410" s="206"/>
      <c r="Z410" s="206"/>
      <c r="AA410" s="206"/>
      <c r="AB410" s="206"/>
      <c r="AC410" s="206"/>
      <c r="AD410" s="206"/>
      <c r="AE410" s="206"/>
      <c r="AF410" s="206"/>
      <c r="AG410" s="204">
        <v>27604471</v>
      </c>
      <c r="AH410" s="204">
        <v>1797</v>
      </c>
    </row>
    <row r="411" spans="1:34" s="198" customFormat="1" ht="36.75" customHeight="1" x14ac:dyDescent="0.2">
      <c r="A411" s="202" t="s">
        <v>317</v>
      </c>
      <c r="B411" s="203" t="s">
        <v>3302</v>
      </c>
      <c r="C411" s="204">
        <v>979286</v>
      </c>
      <c r="D411" s="205">
        <v>22</v>
      </c>
      <c r="E411" s="206"/>
      <c r="F411" s="206"/>
      <c r="G411" s="204">
        <v>4236804</v>
      </c>
      <c r="H411" s="205">
        <v>170</v>
      </c>
      <c r="I411" s="204">
        <v>2021394</v>
      </c>
      <c r="J411" s="205">
        <v>32</v>
      </c>
      <c r="K411" s="204">
        <v>9578992</v>
      </c>
      <c r="L411" s="205">
        <v>402</v>
      </c>
      <c r="M411" s="204">
        <v>2230213</v>
      </c>
      <c r="N411" s="205">
        <v>70</v>
      </c>
      <c r="O411" s="204">
        <v>16309793</v>
      </c>
      <c r="P411" s="205">
        <v>395</v>
      </c>
      <c r="Q411" s="204">
        <v>615069</v>
      </c>
      <c r="R411" s="205">
        <v>11</v>
      </c>
      <c r="S411" s="204">
        <v>5547589</v>
      </c>
      <c r="T411" s="205">
        <v>478</v>
      </c>
      <c r="U411" s="204">
        <v>270725</v>
      </c>
      <c r="V411" s="205">
        <v>279</v>
      </c>
      <c r="W411" s="204">
        <v>673040</v>
      </c>
      <c r="X411" s="205">
        <v>785</v>
      </c>
      <c r="Y411" s="204">
        <v>43107</v>
      </c>
      <c r="Z411" s="205">
        <v>33</v>
      </c>
      <c r="AA411" s="204">
        <v>3218</v>
      </c>
      <c r="AB411" s="205">
        <v>4</v>
      </c>
      <c r="AC411" s="204">
        <v>14228890</v>
      </c>
      <c r="AD411" s="204">
        <v>9477</v>
      </c>
      <c r="AE411" s="206"/>
      <c r="AF411" s="206"/>
      <c r="AG411" s="204">
        <v>56738120</v>
      </c>
      <c r="AH411" s="204">
        <v>12158</v>
      </c>
    </row>
    <row r="412" spans="1:34" s="198" customFormat="1" ht="24.95" customHeight="1" x14ac:dyDescent="0.2">
      <c r="A412" s="202" t="s">
        <v>376</v>
      </c>
      <c r="B412" s="203" t="s">
        <v>3303</v>
      </c>
      <c r="C412" s="206"/>
      <c r="D412" s="206"/>
      <c r="E412" s="204">
        <v>25765596</v>
      </c>
      <c r="F412" s="205">
        <v>794</v>
      </c>
      <c r="G412" s="204">
        <v>11432556</v>
      </c>
      <c r="H412" s="205">
        <v>497</v>
      </c>
      <c r="I412" s="204">
        <v>57495</v>
      </c>
      <c r="J412" s="205">
        <v>2</v>
      </c>
      <c r="K412" s="204">
        <v>26697298</v>
      </c>
      <c r="L412" s="205">
        <v>978</v>
      </c>
      <c r="M412" s="206"/>
      <c r="N412" s="206"/>
      <c r="O412" s="206"/>
      <c r="P412" s="206"/>
      <c r="Q412" s="206"/>
      <c r="R412" s="206"/>
      <c r="S412" s="204">
        <v>2123768</v>
      </c>
      <c r="T412" s="205">
        <v>225</v>
      </c>
      <c r="U412" s="206"/>
      <c r="V412" s="206"/>
      <c r="W412" s="206"/>
      <c r="X412" s="206"/>
      <c r="Y412" s="206"/>
      <c r="Z412" s="206"/>
      <c r="AA412" s="206"/>
      <c r="AB412" s="206"/>
      <c r="AC412" s="206"/>
      <c r="AD412" s="206"/>
      <c r="AE412" s="206"/>
      <c r="AF412" s="206"/>
      <c r="AG412" s="204">
        <v>66076713</v>
      </c>
      <c r="AH412" s="204">
        <v>2496</v>
      </c>
    </row>
    <row r="413" spans="1:34" s="198" customFormat="1" ht="36.75" customHeight="1" x14ac:dyDescent="0.2">
      <c r="A413" s="202" t="s">
        <v>2108</v>
      </c>
      <c r="B413" s="203" t="s">
        <v>3304</v>
      </c>
      <c r="C413" s="206"/>
      <c r="D413" s="206"/>
      <c r="E413" s="206"/>
      <c r="F413" s="206"/>
      <c r="G413" s="204">
        <v>30005850</v>
      </c>
      <c r="H413" s="205">
        <v>575</v>
      </c>
      <c r="I413" s="204">
        <v>1726071</v>
      </c>
      <c r="J413" s="205">
        <v>30</v>
      </c>
      <c r="K413" s="204">
        <v>62708530</v>
      </c>
      <c r="L413" s="204">
        <v>1683</v>
      </c>
      <c r="M413" s="204">
        <v>54290</v>
      </c>
      <c r="N413" s="205">
        <v>5</v>
      </c>
      <c r="O413" s="204">
        <v>1309080</v>
      </c>
      <c r="P413" s="205">
        <v>40</v>
      </c>
      <c r="Q413" s="204">
        <v>242451</v>
      </c>
      <c r="R413" s="205">
        <v>1</v>
      </c>
      <c r="S413" s="204">
        <v>5326661</v>
      </c>
      <c r="T413" s="205">
        <v>454</v>
      </c>
      <c r="U413" s="204">
        <v>18627</v>
      </c>
      <c r="V413" s="205">
        <v>5</v>
      </c>
      <c r="W413" s="204">
        <v>502535</v>
      </c>
      <c r="X413" s="205">
        <v>741</v>
      </c>
      <c r="Y413" s="204">
        <v>2940485</v>
      </c>
      <c r="Z413" s="204">
        <v>3146</v>
      </c>
      <c r="AA413" s="204">
        <v>390869</v>
      </c>
      <c r="AB413" s="205">
        <v>533</v>
      </c>
      <c r="AC413" s="204">
        <v>3762815</v>
      </c>
      <c r="AD413" s="204">
        <v>2745</v>
      </c>
      <c r="AE413" s="206"/>
      <c r="AF413" s="206"/>
      <c r="AG413" s="204">
        <v>108988264</v>
      </c>
      <c r="AH413" s="204">
        <v>9958</v>
      </c>
    </row>
    <row r="414" spans="1:34" s="198" customFormat="1" ht="24.95" customHeight="1" x14ac:dyDescent="0.2">
      <c r="A414" s="202" t="s">
        <v>352</v>
      </c>
      <c r="B414" s="203" t="s">
        <v>3305</v>
      </c>
      <c r="C414" s="204">
        <v>30129311</v>
      </c>
      <c r="D414" s="205">
        <v>600</v>
      </c>
      <c r="E414" s="206"/>
      <c r="F414" s="206"/>
      <c r="G414" s="206"/>
      <c r="H414" s="206"/>
      <c r="I414" s="206"/>
      <c r="J414" s="206"/>
      <c r="K414" s="206"/>
      <c r="L414" s="206"/>
      <c r="M414" s="204">
        <v>487440</v>
      </c>
      <c r="N414" s="205">
        <v>21</v>
      </c>
      <c r="O414" s="206"/>
      <c r="P414" s="206"/>
      <c r="Q414" s="206"/>
      <c r="R414" s="206"/>
      <c r="S414" s="206"/>
      <c r="T414" s="206"/>
      <c r="U414" s="204">
        <v>2274380</v>
      </c>
      <c r="V414" s="205">
        <v>378</v>
      </c>
      <c r="W414" s="206"/>
      <c r="X414" s="206"/>
      <c r="Y414" s="206"/>
      <c r="Z414" s="206"/>
      <c r="AA414" s="206"/>
      <c r="AB414" s="206"/>
      <c r="AC414" s="206"/>
      <c r="AD414" s="206"/>
      <c r="AE414" s="206"/>
      <c r="AF414" s="206"/>
      <c r="AG414" s="204">
        <v>32891131</v>
      </c>
      <c r="AH414" s="205">
        <v>999</v>
      </c>
    </row>
    <row r="415" spans="1:34" s="198" customFormat="1" ht="36.75" customHeight="1" x14ac:dyDescent="0.2">
      <c r="A415" s="202" t="s">
        <v>531</v>
      </c>
      <c r="B415" s="203" t="s">
        <v>3306</v>
      </c>
      <c r="C415" s="206"/>
      <c r="D415" s="206"/>
      <c r="E415" s="206"/>
      <c r="F415" s="206"/>
      <c r="G415" s="206"/>
      <c r="H415" s="206"/>
      <c r="I415" s="206"/>
      <c r="J415" s="206"/>
      <c r="K415" s="206"/>
      <c r="L415" s="206"/>
      <c r="M415" s="206"/>
      <c r="N415" s="206"/>
      <c r="O415" s="206"/>
      <c r="P415" s="206"/>
      <c r="Q415" s="206"/>
      <c r="R415" s="206"/>
      <c r="S415" s="206"/>
      <c r="T415" s="206"/>
      <c r="U415" s="206"/>
      <c r="V415" s="206"/>
      <c r="W415" s="204">
        <v>1107110</v>
      </c>
      <c r="X415" s="204">
        <v>1567</v>
      </c>
      <c r="Y415" s="206"/>
      <c r="Z415" s="206"/>
      <c r="AA415" s="206"/>
      <c r="AB415" s="206"/>
      <c r="AC415" s="206"/>
      <c r="AD415" s="206"/>
      <c r="AE415" s="206"/>
      <c r="AF415" s="206"/>
      <c r="AG415" s="204">
        <v>1107110</v>
      </c>
      <c r="AH415" s="204">
        <v>1567</v>
      </c>
    </row>
    <row r="416" spans="1:34" s="198" customFormat="1" ht="36.75" customHeight="1" x14ac:dyDescent="0.2">
      <c r="A416" s="202" t="s">
        <v>524</v>
      </c>
      <c r="B416" s="203" t="s">
        <v>3307</v>
      </c>
      <c r="C416" s="206"/>
      <c r="D416" s="206"/>
      <c r="E416" s="206"/>
      <c r="F416" s="206"/>
      <c r="G416" s="206"/>
      <c r="H416" s="206"/>
      <c r="I416" s="206"/>
      <c r="J416" s="206"/>
      <c r="K416" s="206"/>
      <c r="L416" s="206"/>
      <c r="M416" s="206"/>
      <c r="N416" s="206"/>
      <c r="O416" s="206"/>
      <c r="P416" s="206"/>
      <c r="Q416" s="206"/>
      <c r="R416" s="206"/>
      <c r="S416" s="206"/>
      <c r="T416" s="206"/>
      <c r="U416" s="206"/>
      <c r="V416" s="206"/>
      <c r="W416" s="206"/>
      <c r="X416" s="206"/>
      <c r="Y416" s="206"/>
      <c r="Z416" s="206"/>
      <c r="AA416" s="206"/>
      <c r="AB416" s="206"/>
      <c r="AC416" s="206"/>
      <c r="AD416" s="206"/>
      <c r="AE416" s="204">
        <v>61984968</v>
      </c>
      <c r="AF416" s="204">
        <v>25883</v>
      </c>
      <c r="AG416" s="204">
        <v>61984968</v>
      </c>
      <c r="AH416" s="204">
        <v>25883</v>
      </c>
    </row>
    <row r="417" spans="1:34" s="198" customFormat="1" ht="24.95" customHeight="1" x14ac:dyDescent="0.2">
      <c r="A417" s="202" t="s">
        <v>883</v>
      </c>
      <c r="B417" s="203" t="s">
        <v>3308</v>
      </c>
      <c r="C417" s="206"/>
      <c r="D417" s="206"/>
      <c r="E417" s="206"/>
      <c r="F417" s="206"/>
      <c r="G417" s="204">
        <v>1938916</v>
      </c>
      <c r="H417" s="205">
        <v>69</v>
      </c>
      <c r="I417" s="204">
        <v>144692</v>
      </c>
      <c r="J417" s="205">
        <v>14</v>
      </c>
      <c r="K417" s="204">
        <v>30879246</v>
      </c>
      <c r="L417" s="204">
        <v>1195</v>
      </c>
      <c r="M417" s="206"/>
      <c r="N417" s="206"/>
      <c r="O417" s="206"/>
      <c r="P417" s="206"/>
      <c r="Q417" s="206"/>
      <c r="R417" s="206"/>
      <c r="S417" s="204">
        <v>12116799</v>
      </c>
      <c r="T417" s="204">
        <v>1080</v>
      </c>
      <c r="U417" s="206"/>
      <c r="V417" s="206"/>
      <c r="W417" s="204">
        <v>1605226</v>
      </c>
      <c r="X417" s="204">
        <v>2350</v>
      </c>
      <c r="Y417" s="204">
        <v>4892120</v>
      </c>
      <c r="Z417" s="204">
        <v>5436</v>
      </c>
      <c r="AA417" s="204">
        <v>601548</v>
      </c>
      <c r="AB417" s="205">
        <v>817</v>
      </c>
      <c r="AC417" s="204">
        <v>6224313</v>
      </c>
      <c r="AD417" s="204">
        <v>3891</v>
      </c>
      <c r="AE417" s="206"/>
      <c r="AF417" s="206"/>
      <c r="AG417" s="204">
        <v>58402860</v>
      </c>
      <c r="AH417" s="204">
        <v>14852</v>
      </c>
    </row>
    <row r="418" spans="1:34" s="198" customFormat="1" ht="24.95" customHeight="1" x14ac:dyDescent="0.2">
      <c r="A418" s="202" t="s">
        <v>568</v>
      </c>
      <c r="B418" s="203" t="s">
        <v>3309</v>
      </c>
      <c r="C418" s="206"/>
      <c r="D418" s="206"/>
      <c r="E418" s="206"/>
      <c r="F418" s="206"/>
      <c r="G418" s="204">
        <v>8809204</v>
      </c>
      <c r="H418" s="205">
        <v>251</v>
      </c>
      <c r="I418" s="206"/>
      <c r="J418" s="206"/>
      <c r="K418" s="204">
        <v>41973542</v>
      </c>
      <c r="L418" s="204">
        <v>1446</v>
      </c>
      <c r="M418" s="206"/>
      <c r="N418" s="206"/>
      <c r="O418" s="206"/>
      <c r="P418" s="206"/>
      <c r="Q418" s="206"/>
      <c r="R418" s="206"/>
      <c r="S418" s="204">
        <v>4304302</v>
      </c>
      <c r="T418" s="205">
        <v>364</v>
      </c>
      <c r="U418" s="206"/>
      <c r="V418" s="206"/>
      <c r="W418" s="206"/>
      <c r="X418" s="206"/>
      <c r="Y418" s="204">
        <v>1486047</v>
      </c>
      <c r="Z418" s="204">
        <v>1684</v>
      </c>
      <c r="AA418" s="204">
        <v>214381</v>
      </c>
      <c r="AB418" s="205">
        <v>290</v>
      </c>
      <c r="AC418" s="206"/>
      <c r="AD418" s="206"/>
      <c r="AE418" s="206"/>
      <c r="AF418" s="206"/>
      <c r="AG418" s="204">
        <v>56787476</v>
      </c>
      <c r="AH418" s="204">
        <v>4035</v>
      </c>
    </row>
    <row r="419" spans="1:34" s="198" customFormat="1" ht="24.95" customHeight="1" x14ac:dyDescent="0.2">
      <c r="A419" s="202" t="s">
        <v>1035</v>
      </c>
      <c r="B419" s="203" t="s">
        <v>3310</v>
      </c>
      <c r="C419" s="206"/>
      <c r="D419" s="206"/>
      <c r="E419" s="204">
        <v>26927273</v>
      </c>
      <c r="F419" s="205">
        <v>830</v>
      </c>
      <c r="G419" s="204">
        <v>6352747</v>
      </c>
      <c r="H419" s="205">
        <v>247</v>
      </c>
      <c r="I419" s="206"/>
      <c r="J419" s="206"/>
      <c r="K419" s="204">
        <v>29717962</v>
      </c>
      <c r="L419" s="204">
        <v>1295</v>
      </c>
      <c r="M419" s="206"/>
      <c r="N419" s="206"/>
      <c r="O419" s="206"/>
      <c r="P419" s="206"/>
      <c r="Q419" s="206"/>
      <c r="R419" s="206"/>
      <c r="S419" s="204">
        <v>5726508</v>
      </c>
      <c r="T419" s="205">
        <v>539</v>
      </c>
      <c r="U419" s="206"/>
      <c r="V419" s="206"/>
      <c r="W419" s="206"/>
      <c r="X419" s="206"/>
      <c r="Y419" s="204">
        <v>3019173</v>
      </c>
      <c r="Z419" s="204">
        <v>3182</v>
      </c>
      <c r="AA419" s="204">
        <v>445587</v>
      </c>
      <c r="AB419" s="205">
        <v>605</v>
      </c>
      <c r="AC419" s="206"/>
      <c r="AD419" s="206"/>
      <c r="AE419" s="206"/>
      <c r="AF419" s="206"/>
      <c r="AG419" s="204">
        <v>72189250</v>
      </c>
      <c r="AH419" s="204">
        <v>6698</v>
      </c>
    </row>
    <row r="420" spans="1:34" s="198" customFormat="1" ht="24.95" customHeight="1" x14ac:dyDescent="0.2">
      <c r="A420" s="202" t="s">
        <v>546</v>
      </c>
      <c r="B420" s="203" t="s">
        <v>3311</v>
      </c>
      <c r="C420" s="206"/>
      <c r="D420" s="206"/>
      <c r="E420" s="206"/>
      <c r="F420" s="206"/>
      <c r="G420" s="204">
        <v>4584897</v>
      </c>
      <c r="H420" s="205">
        <v>115</v>
      </c>
      <c r="I420" s="204">
        <v>3796100</v>
      </c>
      <c r="J420" s="205">
        <v>54</v>
      </c>
      <c r="K420" s="204">
        <v>51498103</v>
      </c>
      <c r="L420" s="204">
        <v>1413</v>
      </c>
      <c r="M420" s="206"/>
      <c r="N420" s="206"/>
      <c r="O420" s="204">
        <v>8860</v>
      </c>
      <c r="P420" s="205">
        <v>1</v>
      </c>
      <c r="Q420" s="206"/>
      <c r="R420" s="206"/>
      <c r="S420" s="204">
        <v>5823719</v>
      </c>
      <c r="T420" s="205">
        <v>531</v>
      </c>
      <c r="U420" s="206"/>
      <c r="V420" s="206"/>
      <c r="W420" s="206"/>
      <c r="X420" s="206"/>
      <c r="Y420" s="204">
        <v>2681027</v>
      </c>
      <c r="Z420" s="204">
        <v>2930</v>
      </c>
      <c r="AA420" s="204">
        <v>392112</v>
      </c>
      <c r="AB420" s="205">
        <v>532</v>
      </c>
      <c r="AC420" s="206"/>
      <c r="AD420" s="206"/>
      <c r="AE420" s="206"/>
      <c r="AF420" s="206"/>
      <c r="AG420" s="204">
        <v>68784818</v>
      </c>
      <c r="AH420" s="204">
        <v>5576</v>
      </c>
    </row>
    <row r="421" spans="1:34" s="198" customFormat="1" ht="24.95" customHeight="1" x14ac:dyDescent="0.2">
      <c r="A421" s="202" t="s">
        <v>525</v>
      </c>
      <c r="B421" s="203" t="s">
        <v>3312</v>
      </c>
      <c r="C421" s="206"/>
      <c r="D421" s="206"/>
      <c r="E421" s="206"/>
      <c r="F421" s="206"/>
      <c r="G421" s="204">
        <v>9711635</v>
      </c>
      <c r="H421" s="205">
        <v>400</v>
      </c>
      <c r="I421" s="206"/>
      <c r="J421" s="206"/>
      <c r="K421" s="204">
        <v>22458468</v>
      </c>
      <c r="L421" s="204">
        <v>1237</v>
      </c>
      <c r="M421" s="206"/>
      <c r="N421" s="206"/>
      <c r="O421" s="206"/>
      <c r="P421" s="206"/>
      <c r="Q421" s="206"/>
      <c r="R421" s="206"/>
      <c r="S421" s="204">
        <v>7677399</v>
      </c>
      <c r="T421" s="205">
        <v>538</v>
      </c>
      <c r="U421" s="204">
        <v>331966</v>
      </c>
      <c r="V421" s="205">
        <v>384</v>
      </c>
      <c r="W421" s="206"/>
      <c r="X421" s="206"/>
      <c r="Y421" s="206"/>
      <c r="Z421" s="206"/>
      <c r="AA421" s="206"/>
      <c r="AB421" s="206"/>
      <c r="AC421" s="204">
        <v>18858433</v>
      </c>
      <c r="AD421" s="204">
        <v>12526</v>
      </c>
      <c r="AE421" s="206"/>
      <c r="AF421" s="206"/>
      <c r="AG421" s="204">
        <v>59037901</v>
      </c>
      <c r="AH421" s="204">
        <v>15085</v>
      </c>
    </row>
    <row r="422" spans="1:34" s="198" customFormat="1" ht="36.75" customHeight="1" x14ac:dyDescent="0.2">
      <c r="A422" s="202" t="s">
        <v>1315</v>
      </c>
      <c r="B422" s="203" t="s">
        <v>3313</v>
      </c>
      <c r="C422" s="206"/>
      <c r="D422" s="206"/>
      <c r="E422" s="206"/>
      <c r="F422" s="206"/>
      <c r="G422" s="206"/>
      <c r="H422" s="206"/>
      <c r="I422" s="206"/>
      <c r="J422" s="206"/>
      <c r="K422" s="206"/>
      <c r="L422" s="206"/>
      <c r="M422" s="206"/>
      <c r="N422" s="206"/>
      <c r="O422" s="206"/>
      <c r="P422" s="206"/>
      <c r="Q422" s="206"/>
      <c r="R422" s="206"/>
      <c r="S422" s="206"/>
      <c r="T422" s="206"/>
      <c r="U422" s="206"/>
      <c r="V422" s="206"/>
      <c r="W422" s="206"/>
      <c r="X422" s="206"/>
      <c r="Y422" s="206"/>
      <c r="Z422" s="206"/>
      <c r="AA422" s="206"/>
      <c r="AB422" s="206"/>
      <c r="AC422" s="206"/>
      <c r="AD422" s="206"/>
      <c r="AE422" s="204">
        <v>43381600</v>
      </c>
      <c r="AF422" s="204">
        <v>17378</v>
      </c>
      <c r="AG422" s="204">
        <v>43381600</v>
      </c>
      <c r="AH422" s="204">
        <v>17378</v>
      </c>
    </row>
    <row r="423" spans="1:34" s="198" customFormat="1" ht="36.75" customHeight="1" x14ac:dyDescent="0.2">
      <c r="A423" s="202" t="s">
        <v>573</v>
      </c>
      <c r="B423" s="203" t="s">
        <v>3314</v>
      </c>
      <c r="C423" s="206"/>
      <c r="D423" s="206"/>
      <c r="E423" s="204">
        <v>12113096</v>
      </c>
      <c r="F423" s="205">
        <v>450</v>
      </c>
      <c r="G423" s="204">
        <v>13987705</v>
      </c>
      <c r="H423" s="205">
        <v>201</v>
      </c>
      <c r="I423" s="204">
        <v>600932</v>
      </c>
      <c r="J423" s="205">
        <v>20</v>
      </c>
      <c r="K423" s="204">
        <v>65107353</v>
      </c>
      <c r="L423" s="204">
        <v>2339</v>
      </c>
      <c r="M423" s="206"/>
      <c r="N423" s="206"/>
      <c r="O423" s="204">
        <v>5110</v>
      </c>
      <c r="P423" s="205">
        <v>1</v>
      </c>
      <c r="Q423" s="206"/>
      <c r="R423" s="206"/>
      <c r="S423" s="204">
        <v>13046050</v>
      </c>
      <c r="T423" s="204">
        <v>1157</v>
      </c>
      <c r="U423" s="204">
        <v>15803931</v>
      </c>
      <c r="V423" s="205">
        <v>189</v>
      </c>
      <c r="W423" s="204">
        <v>1371862</v>
      </c>
      <c r="X423" s="204">
        <v>2022</v>
      </c>
      <c r="Y423" s="204">
        <v>5847528</v>
      </c>
      <c r="Z423" s="204">
        <v>6167</v>
      </c>
      <c r="AA423" s="204">
        <v>1338623</v>
      </c>
      <c r="AB423" s="204">
        <v>1817</v>
      </c>
      <c r="AC423" s="206"/>
      <c r="AD423" s="206"/>
      <c r="AE423" s="204">
        <v>20778093</v>
      </c>
      <c r="AF423" s="204">
        <v>8429</v>
      </c>
      <c r="AG423" s="204">
        <v>150000283</v>
      </c>
      <c r="AH423" s="204">
        <v>22792</v>
      </c>
    </row>
    <row r="424" spans="1:34" s="198" customFormat="1" ht="36.75" customHeight="1" x14ac:dyDescent="0.2">
      <c r="A424" s="202" t="s">
        <v>1199</v>
      </c>
      <c r="B424" s="203" t="s">
        <v>3315</v>
      </c>
      <c r="C424" s="206"/>
      <c r="D424" s="206"/>
      <c r="E424" s="206"/>
      <c r="F424" s="206"/>
      <c r="G424" s="206"/>
      <c r="H424" s="206"/>
      <c r="I424" s="206"/>
      <c r="J424" s="206"/>
      <c r="K424" s="204">
        <v>5754151</v>
      </c>
      <c r="L424" s="205">
        <v>247</v>
      </c>
      <c r="M424" s="206"/>
      <c r="N424" s="206"/>
      <c r="O424" s="206"/>
      <c r="P424" s="206"/>
      <c r="Q424" s="206"/>
      <c r="R424" s="206"/>
      <c r="S424" s="204">
        <v>2671794</v>
      </c>
      <c r="T424" s="205">
        <v>225</v>
      </c>
      <c r="U424" s="206"/>
      <c r="V424" s="206"/>
      <c r="W424" s="206"/>
      <c r="X424" s="206"/>
      <c r="Y424" s="206"/>
      <c r="Z424" s="206"/>
      <c r="AA424" s="206"/>
      <c r="AB424" s="206"/>
      <c r="AC424" s="204">
        <v>9734616</v>
      </c>
      <c r="AD424" s="204">
        <v>6109</v>
      </c>
      <c r="AE424" s="206"/>
      <c r="AF424" s="206"/>
      <c r="AG424" s="204">
        <v>18160561</v>
      </c>
      <c r="AH424" s="204">
        <v>6581</v>
      </c>
    </row>
    <row r="425" spans="1:34" s="198" customFormat="1" ht="24.95" customHeight="1" x14ac:dyDescent="0.2">
      <c r="A425" s="202" t="s">
        <v>549</v>
      </c>
      <c r="B425" s="203" t="s">
        <v>3316</v>
      </c>
      <c r="C425" s="206"/>
      <c r="D425" s="206"/>
      <c r="E425" s="206"/>
      <c r="F425" s="206"/>
      <c r="G425" s="206"/>
      <c r="H425" s="206"/>
      <c r="I425" s="204">
        <v>56586</v>
      </c>
      <c r="J425" s="205">
        <v>1</v>
      </c>
      <c r="K425" s="204">
        <v>5724396</v>
      </c>
      <c r="L425" s="205">
        <v>253</v>
      </c>
      <c r="M425" s="206"/>
      <c r="N425" s="206"/>
      <c r="O425" s="206"/>
      <c r="P425" s="206"/>
      <c r="Q425" s="206"/>
      <c r="R425" s="206"/>
      <c r="S425" s="204">
        <v>564409</v>
      </c>
      <c r="T425" s="205">
        <v>54</v>
      </c>
      <c r="U425" s="204">
        <v>5231790</v>
      </c>
      <c r="V425" s="205">
        <v>62</v>
      </c>
      <c r="W425" s="206"/>
      <c r="X425" s="206"/>
      <c r="Y425" s="204">
        <v>164890</v>
      </c>
      <c r="Z425" s="205">
        <v>155</v>
      </c>
      <c r="AA425" s="204">
        <v>20358</v>
      </c>
      <c r="AB425" s="205">
        <v>29</v>
      </c>
      <c r="AC425" s="204">
        <v>1105350</v>
      </c>
      <c r="AD425" s="205">
        <v>709</v>
      </c>
      <c r="AE425" s="204">
        <v>1236051</v>
      </c>
      <c r="AF425" s="205">
        <v>477</v>
      </c>
      <c r="AG425" s="204">
        <v>14103830</v>
      </c>
      <c r="AH425" s="204">
        <v>1740</v>
      </c>
    </row>
    <row r="426" spans="1:34" s="198" customFormat="1" ht="24.95" customHeight="1" x14ac:dyDescent="0.2">
      <c r="A426" s="202" t="s">
        <v>523</v>
      </c>
      <c r="B426" s="203" t="s">
        <v>3317</v>
      </c>
      <c r="C426" s="206"/>
      <c r="D426" s="206"/>
      <c r="E426" s="204">
        <v>2491798</v>
      </c>
      <c r="F426" s="205">
        <v>89</v>
      </c>
      <c r="G426" s="204">
        <v>5693636</v>
      </c>
      <c r="H426" s="205">
        <v>238</v>
      </c>
      <c r="I426" s="204">
        <v>2498105</v>
      </c>
      <c r="J426" s="205">
        <v>74</v>
      </c>
      <c r="K426" s="204">
        <v>12163019</v>
      </c>
      <c r="L426" s="205">
        <v>551</v>
      </c>
      <c r="M426" s="206"/>
      <c r="N426" s="206"/>
      <c r="O426" s="204">
        <v>2346048</v>
      </c>
      <c r="P426" s="205">
        <v>114</v>
      </c>
      <c r="Q426" s="204">
        <v>10220</v>
      </c>
      <c r="R426" s="205">
        <v>1</v>
      </c>
      <c r="S426" s="204">
        <v>2239514</v>
      </c>
      <c r="T426" s="205">
        <v>212</v>
      </c>
      <c r="U426" s="204">
        <v>7242333</v>
      </c>
      <c r="V426" s="205">
        <v>292</v>
      </c>
      <c r="W426" s="206"/>
      <c r="X426" s="206"/>
      <c r="Y426" s="204">
        <v>616459</v>
      </c>
      <c r="Z426" s="205">
        <v>686</v>
      </c>
      <c r="AA426" s="204">
        <v>103465</v>
      </c>
      <c r="AB426" s="205">
        <v>141</v>
      </c>
      <c r="AC426" s="204">
        <v>1908457</v>
      </c>
      <c r="AD426" s="204">
        <v>1242</v>
      </c>
      <c r="AE426" s="204">
        <v>2486076</v>
      </c>
      <c r="AF426" s="204">
        <v>1007</v>
      </c>
      <c r="AG426" s="204">
        <v>39799130</v>
      </c>
      <c r="AH426" s="204">
        <v>4647</v>
      </c>
    </row>
    <row r="427" spans="1:34" s="198" customFormat="1" ht="24.95" customHeight="1" x14ac:dyDescent="0.2">
      <c r="A427" s="202" t="s">
        <v>580</v>
      </c>
      <c r="B427" s="203" t="s">
        <v>3318</v>
      </c>
      <c r="C427" s="206"/>
      <c r="D427" s="206"/>
      <c r="E427" s="206"/>
      <c r="F427" s="206"/>
      <c r="G427" s="204">
        <v>5174943</v>
      </c>
      <c r="H427" s="205">
        <v>131</v>
      </c>
      <c r="I427" s="206"/>
      <c r="J427" s="206"/>
      <c r="K427" s="204">
        <v>11697821</v>
      </c>
      <c r="L427" s="205">
        <v>381</v>
      </c>
      <c r="M427" s="206"/>
      <c r="N427" s="206"/>
      <c r="O427" s="206"/>
      <c r="P427" s="206"/>
      <c r="Q427" s="206"/>
      <c r="R427" s="206"/>
      <c r="S427" s="204">
        <v>2289050</v>
      </c>
      <c r="T427" s="205">
        <v>208</v>
      </c>
      <c r="U427" s="206"/>
      <c r="V427" s="206"/>
      <c r="W427" s="206"/>
      <c r="X427" s="206"/>
      <c r="Y427" s="204">
        <v>1040101</v>
      </c>
      <c r="Z427" s="204">
        <v>1068</v>
      </c>
      <c r="AA427" s="204">
        <v>186987</v>
      </c>
      <c r="AB427" s="205">
        <v>254</v>
      </c>
      <c r="AC427" s="204">
        <v>2464212</v>
      </c>
      <c r="AD427" s="204">
        <v>1866</v>
      </c>
      <c r="AE427" s="204">
        <v>5827438</v>
      </c>
      <c r="AF427" s="204">
        <v>2365</v>
      </c>
      <c r="AG427" s="204">
        <v>28680552</v>
      </c>
      <c r="AH427" s="204">
        <v>6273</v>
      </c>
    </row>
    <row r="428" spans="1:34" s="198" customFormat="1" ht="24.95" customHeight="1" x14ac:dyDescent="0.2">
      <c r="A428" s="202" t="s">
        <v>664</v>
      </c>
      <c r="B428" s="203" t="s">
        <v>3319</v>
      </c>
      <c r="C428" s="204">
        <v>721091</v>
      </c>
      <c r="D428" s="205">
        <v>17</v>
      </c>
      <c r="E428" s="204">
        <v>10861001</v>
      </c>
      <c r="F428" s="205">
        <v>336</v>
      </c>
      <c r="G428" s="204">
        <v>44484823</v>
      </c>
      <c r="H428" s="204">
        <v>1214</v>
      </c>
      <c r="I428" s="204">
        <v>45415960</v>
      </c>
      <c r="J428" s="205">
        <v>751</v>
      </c>
      <c r="K428" s="204">
        <v>19443912</v>
      </c>
      <c r="L428" s="205">
        <v>730</v>
      </c>
      <c r="M428" s="204">
        <v>49053</v>
      </c>
      <c r="N428" s="205">
        <v>2</v>
      </c>
      <c r="O428" s="204">
        <v>23141724</v>
      </c>
      <c r="P428" s="205">
        <v>421</v>
      </c>
      <c r="Q428" s="204">
        <v>24527</v>
      </c>
      <c r="R428" s="205">
        <v>3</v>
      </c>
      <c r="S428" s="204">
        <v>3199883</v>
      </c>
      <c r="T428" s="205">
        <v>281</v>
      </c>
      <c r="U428" s="204">
        <v>13184571</v>
      </c>
      <c r="V428" s="205">
        <v>686</v>
      </c>
      <c r="W428" s="204">
        <v>587472</v>
      </c>
      <c r="X428" s="205">
        <v>764</v>
      </c>
      <c r="Y428" s="204">
        <v>904038</v>
      </c>
      <c r="Z428" s="205">
        <v>995</v>
      </c>
      <c r="AA428" s="204">
        <v>111293</v>
      </c>
      <c r="AB428" s="205">
        <v>151</v>
      </c>
      <c r="AC428" s="204">
        <v>2409982</v>
      </c>
      <c r="AD428" s="204">
        <v>1521</v>
      </c>
      <c r="AE428" s="204">
        <v>4976605</v>
      </c>
      <c r="AF428" s="204">
        <v>2079</v>
      </c>
      <c r="AG428" s="204">
        <v>169515935</v>
      </c>
      <c r="AH428" s="204">
        <v>9951</v>
      </c>
    </row>
    <row r="429" spans="1:34" s="198" customFormat="1" ht="24.95" customHeight="1" x14ac:dyDescent="0.2">
      <c r="A429" s="202" t="s">
        <v>563</v>
      </c>
      <c r="B429" s="203" t="s">
        <v>3320</v>
      </c>
      <c r="C429" s="206"/>
      <c r="D429" s="206"/>
      <c r="E429" s="204">
        <v>628724</v>
      </c>
      <c r="F429" s="205">
        <v>25</v>
      </c>
      <c r="G429" s="206"/>
      <c r="H429" s="206"/>
      <c r="I429" s="204">
        <v>189737</v>
      </c>
      <c r="J429" s="205">
        <v>7</v>
      </c>
      <c r="K429" s="204">
        <v>28855366</v>
      </c>
      <c r="L429" s="204">
        <v>1142</v>
      </c>
      <c r="M429" s="206"/>
      <c r="N429" s="206"/>
      <c r="O429" s="206"/>
      <c r="P429" s="206"/>
      <c r="Q429" s="206"/>
      <c r="R429" s="206"/>
      <c r="S429" s="204">
        <v>5438125</v>
      </c>
      <c r="T429" s="205">
        <v>475</v>
      </c>
      <c r="U429" s="206"/>
      <c r="V429" s="206"/>
      <c r="W429" s="206"/>
      <c r="X429" s="206"/>
      <c r="Y429" s="204">
        <v>2402988</v>
      </c>
      <c r="Z429" s="204">
        <v>2239</v>
      </c>
      <c r="AA429" s="204">
        <v>339297</v>
      </c>
      <c r="AB429" s="205">
        <v>460</v>
      </c>
      <c r="AC429" s="204">
        <v>4392558</v>
      </c>
      <c r="AD429" s="204">
        <v>2500</v>
      </c>
      <c r="AE429" s="204">
        <v>7662528</v>
      </c>
      <c r="AF429" s="204">
        <v>2996</v>
      </c>
      <c r="AG429" s="204">
        <v>49909323</v>
      </c>
      <c r="AH429" s="204">
        <v>9844</v>
      </c>
    </row>
    <row r="430" spans="1:34" s="198" customFormat="1" ht="24.95" customHeight="1" x14ac:dyDescent="0.2">
      <c r="A430" s="202" t="s">
        <v>556</v>
      </c>
      <c r="B430" s="203" t="s">
        <v>3321</v>
      </c>
      <c r="C430" s="206"/>
      <c r="D430" s="206"/>
      <c r="E430" s="204">
        <v>51068</v>
      </c>
      <c r="F430" s="205">
        <v>2</v>
      </c>
      <c r="G430" s="206"/>
      <c r="H430" s="206"/>
      <c r="I430" s="204">
        <v>29430</v>
      </c>
      <c r="J430" s="205">
        <v>3</v>
      </c>
      <c r="K430" s="204">
        <v>8638948</v>
      </c>
      <c r="L430" s="205">
        <v>416</v>
      </c>
      <c r="M430" s="206"/>
      <c r="N430" s="206"/>
      <c r="O430" s="206"/>
      <c r="P430" s="206"/>
      <c r="Q430" s="206"/>
      <c r="R430" s="206"/>
      <c r="S430" s="204">
        <v>1796666</v>
      </c>
      <c r="T430" s="205">
        <v>159</v>
      </c>
      <c r="U430" s="206"/>
      <c r="V430" s="206"/>
      <c r="W430" s="206"/>
      <c r="X430" s="206"/>
      <c r="Y430" s="204">
        <v>461550</v>
      </c>
      <c r="Z430" s="205">
        <v>461</v>
      </c>
      <c r="AA430" s="204">
        <v>71484</v>
      </c>
      <c r="AB430" s="205">
        <v>98</v>
      </c>
      <c r="AC430" s="204">
        <v>1503441</v>
      </c>
      <c r="AD430" s="205">
        <v>887</v>
      </c>
      <c r="AE430" s="204">
        <v>2392553</v>
      </c>
      <c r="AF430" s="205">
        <v>998</v>
      </c>
      <c r="AG430" s="204">
        <v>14945140</v>
      </c>
      <c r="AH430" s="204">
        <v>3024</v>
      </c>
    </row>
    <row r="431" spans="1:34" s="198" customFormat="1" ht="24.95" customHeight="1" x14ac:dyDescent="0.2">
      <c r="A431" s="202" t="s">
        <v>530</v>
      </c>
      <c r="B431" s="203" t="s">
        <v>3322</v>
      </c>
      <c r="C431" s="206"/>
      <c r="D431" s="206"/>
      <c r="E431" s="204">
        <v>201192</v>
      </c>
      <c r="F431" s="205">
        <v>8</v>
      </c>
      <c r="G431" s="206"/>
      <c r="H431" s="206"/>
      <c r="I431" s="204">
        <v>200684</v>
      </c>
      <c r="J431" s="205">
        <v>10</v>
      </c>
      <c r="K431" s="204">
        <v>31819710</v>
      </c>
      <c r="L431" s="204">
        <v>1500</v>
      </c>
      <c r="M431" s="206"/>
      <c r="N431" s="206"/>
      <c r="O431" s="204">
        <v>5110</v>
      </c>
      <c r="P431" s="205">
        <v>1</v>
      </c>
      <c r="Q431" s="206"/>
      <c r="R431" s="206"/>
      <c r="S431" s="204">
        <v>6292703</v>
      </c>
      <c r="T431" s="205">
        <v>558</v>
      </c>
      <c r="U431" s="206"/>
      <c r="V431" s="206"/>
      <c r="W431" s="206"/>
      <c r="X431" s="206"/>
      <c r="Y431" s="204">
        <v>2818245</v>
      </c>
      <c r="Z431" s="204">
        <v>3138</v>
      </c>
      <c r="AA431" s="204">
        <v>386016</v>
      </c>
      <c r="AB431" s="205">
        <v>500</v>
      </c>
      <c r="AC431" s="204">
        <v>5969259</v>
      </c>
      <c r="AD431" s="204">
        <v>3522</v>
      </c>
      <c r="AE431" s="204">
        <v>10787967</v>
      </c>
      <c r="AF431" s="204">
        <v>4502</v>
      </c>
      <c r="AG431" s="204">
        <v>58480886</v>
      </c>
      <c r="AH431" s="204">
        <v>13739</v>
      </c>
    </row>
    <row r="432" spans="1:34" s="198" customFormat="1" ht="24.95" customHeight="1" x14ac:dyDescent="0.2">
      <c r="A432" s="202" t="s">
        <v>278</v>
      </c>
      <c r="B432" s="203" t="s">
        <v>3323</v>
      </c>
      <c r="C432" s="206"/>
      <c r="D432" s="206"/>
      <c r="E432" s="206"/>
      <c r="F432" s="206"/>
      <c r="G432" s="206"/>
      <c r="H432" s="206"/>
      <c r="I432" s="206"/>
      <c r="J432" s="206"/>
      <c r="K432" s="204">
        <v>22831750</v>
      </c>
      <c r="L432" s="204">
        <v>1046</v>
      </c>
      <c r="M432" s="206"/>
      <c r="N432" s="206"/>
      <c r="O432" s="206"/>
      <c r="P432" s="206"/>
      <c r="Q432" s="206"/>
      <c r="R432" s="206"/>
      <c r="S432" s="204">
        <v>3212125</v>
      </c>
      <c r="T432" s="205">
        <v>331</v>
      </c>
      <c r="U432" s="206"/>
      <c r="V432" s="206"/>
      <c r="W432" s="206"/>
      <c r="X432" s="206"/>
      <c r="Y432" s="204">
        <v>1931373</v>
      </c>
      <c r="Z432" s="204">
        <v>2216</v>
      </c>
      <c r="AA432" s="204">
        <v>344814</v>
      </c>
      <c r="AB432" s="205">
        <v>467</v>
      </c>
      <c r="AC432" s="204">
        <v>3833486</v>
      </c>
      <c r="AD432" s="204">
        <v>2773</v>
      </c>
      <c r="AE432" s="204">
        <v>7333716</v>
      </c>
      <c r="AF432" s="204">
        <v>2938</v>
      </c>
      <c r="AG432" s="204">
        <v>39487264</v>
      </c>
      <c r="AH432" s="204">
        <v>9771</v>
      </c>
    </row>
    <row r="433" spans="1:34" s="198" customFormat="1" ht="24.95" customHeight="1" x14ac:dyDescent="0.2">
      <c r="A433" s="202" t="s">
        <v>861</v>
      </c>
      <c r="B433" s="203" t="s">
        <v>3324</v>
      </c>
      <c r="C433" s="206"/>
      <c r="D433" s="206"/>
      <c r="E433" s="204">
        <v>201192</v>
      </c>
      <c r="F433" s="205">
        <v>8</v>
      </c>
      <c r="G433" s="206"/>
      <c r="H433" s="206"/>
      <c r="I433" s="206"/>
      <c r="J433" s="206"/>
      <c r="K433" s="204">
        <v>8977759</v>
      </c>
      <c r="L433" s="205">
        <v>383</v>
      </c>
      <c r="M433" s="206"/>
      <c r="N433" s="206"/>
      <c r="O433" s="206"/>
      <c r="P433" s="206"/>
      <c r="Q433" s="206"/>
      <c r="R433" s="206"/>
      <c r="S433" s="204">
        <v>2395796</v>
      </c>
      <c r="T433" s="205">
        <v>213</v>
      </c>
      <c r="U433" s="206"/>
      <c r="V433" s="206"/>
      <c r="W433" s="206"/>
      <c r="X433" s="206"/>
      <c r="Y433" s="204">
        <v>1137086</v>
      </c>
      <c r="Z433" s="204">
        <v>1155</v>
      </c>
      <c r="AA433" s="204">
        <v>193903</v>
      </c>
      <c r="AB433" s="205">
        <v>263</v>
      </c>
      <c r="AC433" s="204">
        <v>1202667</v>
      </c>
      <c r="AD433" s="205">
        <v>728</v>
      </c>
      <c r="AE433" s="204">
        <v>3817264</v>
      </c>
      <c r="AF433" s="204">
        <v>1495</v>
      </c>
      <c r="AG433" s="204">
        <v>17925667</v>
      </c>
      <c r="AH433" s="204">
        <v>4245</v>
      </c>
    </row>
    <row r="434" spans="1:34" s="198" customFormat="1" ht="24.95" customHeight="1" x14ac:dyDescent="0.2">
      <c r="A434" s="202" t="s">
        <v>1652</v>
      </c>
      <c r="B434" s="203" t="s">
        <v>3325</v>
      </c>
      <c r="C434" s="206"/>
      <c r="D434" s="206"/>
      <c r="E434" s="204">
        <v>25149</v>
      </c>
      <c r="F434" s="205">
        <v>1</v>
      </c>
      <c r="G434" s="206"/>
      <c r="H434" s="206"/>
      <c r="I434" s="206"/>
      <c r="J434" s="206"/>
      <c r="K434" s="204">
        <v>629748</v>
      </c>
      <c r="L434" s="205">
        <v>31</v>
      </c>
      <c r="M434" s="206"/>
      <c r="N434" s="206"/>
      <c r="O434" s="206"/>
      <c r="P434" s="206"/>
      <c r="Q434" s="206"/>
      <c r="R434" s="206"/>
      <c r="S434" s="204">
        <v>81815</v>
      </c>
      <c r="T434" s="205">
        <v>7</v>
      </c>
      <c r="U434" s="206"/>
      <c r="V434" s="206"/>
      <c r="W434" s="206"/>
      <c r="X434" s="206"/>
      <c r="Y434" s="204">
        <v>48163</v>
      </c>
      <c r="Z434" s="205">
        <v>44</v>
      </c>
      <c r="AA434" s="204">
        <v>6770</v>
      </c>
      <c r="AB434" s="205">
        <v>10</v>
      </c>
      <c r="AC434" s="204">
        <v>61004</v>
      </c>
      <c r="AD434" s="205">
        <v>38</v>
      </c>
      <c r="AE434" s="204">
        <v>331617</v>
      </c>
      <c r="AF434" s="205">
        <v>134</v>
      </c>
      <c r="AG434" s="204">
        <v>1184266</v>
      </c>
      <c r="AH434" s="205">
        <v>265</v>
      </c>
    </row>
    <row r="435" spans="1:34" s="198" customFormat="1" ht="24.95" customHeight="1" x14ac:dyDescent="0.2">
      <c r="A435" s="202" t="s">
        <v>353</v>
      </c>
      <c r="B435" s="203" t="s">
        <v>3326</v>
      </c>
      <c r="C435" s="206"/>
      <c r="D435" s="206"/>
      <c r="E435" s="204">
        <v>730859</v>
      </c>
      <c r="F435" s="205">
        <v>29</v>
      </c>
      <c r="G435" s="206"/>
      <c r="H435" s="206"/>
      <c r="I435" s="204">
        <v>129240</v>
      </c>
      <c r="J435" s="205">
        <v>8</v>
      </c>
      <c r="K435" s="204">
        <v>20383191</v>
      </c>
      <c r="L435" s="205">
        <v>867</v>
      </c>
      <c r="M435" s="206"/>
      <c r="N435" s="206"/>
      <c r="O435" s="206"/>
      <c r="P435" s="206"/>
      <c r="Q435" s="206"/>
      <c r="R435" s="206"/>
      <c r="S435" s="204">
        <v>4084051</v>
      </c>
      <c r="T435" s="205">
        <v>380</v>
      </c>
      <c r="U435" s="206"/>
      <c r="V435" s="206"/>
      <c r="W435" s="206"/>
      <c r="X435" s="206"/>
      <c r="Y435" s="204">
        <v>1892477</v>
      </c>
      <c r="Z435" s="204">
        <v>1959</v>
      </c>
      <c r="AA435" s="204">
        <v>316542</v>
      </c>
      <c r="AB435" s="205">
        <v>430</v>
      </c>
      <c r="AC435" s="204">
        <v>2212749</v>
      </c>
      <c r="AD435" s="204">
        <v>1391</v>
      </c>
      <c r="AE435" s="204">
        <v>6525002</v>
      </c>
      <c r="AF435" s="204">
        <v>2647</v>
      </c>
      <c r="AG435" s="204">
        <v>36274111</v>
      </c>
      <c r="AH435" s="204">
        <v>7711</v>
      </c>
    </row>
    <row r="436" spans="1:34" s="198" customFormat="1" ht="24.95" customHeight="1" x14ac:dyDescent="0.2">
      <c r="A436" s="202" t="s">
        <v>1029</v>
      </c>
      <c r="B436" s="203" t="s">
        <v>3327</v>
      </c>
      <c r="C436" s="206"/>
      <c r="D436" s="206"/>
      <c r="E436" s="204">
        <v>50298</v>
      </c>
      <c r="F436" s="205">
        <v>2</v>
      </c>
      <c r="G436" s="206"/>
      <c r="H436" s="206"/>
      <c r="I436" s="206"/>
      <c r="J436" s="206"/>
      <c r="K436" s="204">
        <v>10694957</v>
      </c>
      <c r="L436" s="205">
        <v>479</v>
      </c>
      <c r="M436" s="206"/>
      <c r="N436" s="206"/>
      <c r="O436" s="206"/>
      <c r="P436" s="206"/>
      <c r="Q436" s="206"/>
      <c r="R436" s="206"/>
      <c r="S436" s="204">
        <v>2968704</v>
      </c>
      <c r="T436" s="205">
        <v>245</v>
      </c>
      <c r="U436" s="206"/>
      <c r="V436" s="206"/>
      <c r="W436" s="206"/>
      <c r="X436" s="206"/>
      <c r="Y436" s="204">
        <v>1313218</v>
      </c>
      <c r="Z436" s="204">
        <v>1304</v>
      </c>
      <c r="AA436" s="204">
        <v>249723</v>
      </c>
      <c r="AB436" s="205">
        <v>282</v>
      </c>
      <c r="AC436" s="204">
        <v>2892410</v>
      </c>
      <c r="AD436" s="204">
        <v>1769</v>
      </c>
      <c r="AE436" s="204">
        <v>3546544</v>
      </c>
      <c r="AF436" s="204">
        <v>1439</v>
      </c>
      <c r="AG436" s="204">
        <v>21715854</v>
      </c>
      <c r="AH436" s="204">
        <v>5520</v>
      </c>
    </row>
    <row r="437" spans="1:34" s="198" customFormat="1" ht="24.95" customHeight="1" x14ac:dyDescent="0.2">
      <c r="A437" s="202" t="s">
        <v>1098</v>
      </c>
      <c r="B437" s="203" t="s">
        <v>3328</v>
      </c>
      <c r="C437" s="206"/>
      <c r="D437" s="206"/>
      <c r="E437" s="204">
        <v>25149</v>
      </c>
      <c r="F437" s="205">
        <v>1</v>
      </c>
      <c r="G437" s="206"/>
      <c r="H437" s="206"/>
      <c r="I437" s="204">
        <v>39586</v>
      </c>
      <c r="J437" s="205">
        <v>4</v>
      </c>
      <c r="K437" s="204">
        <v>6739397</v>
      </c>
      <c r="L437" s="205">
        <v>323</v>
      </c>
      <c r="M437" s="206"/>
      <c r="N437" s="206"/>
      <c r="O437" s="206"/>
      <c r="P437" s="206"/>
      <c r="Q437" s="206"/>
      <c r="R437" s="206"/>
      <c r="S437" s="204">
        <v>1807370</v>
      </c>
      <c r="T437" s="205">
        <v>161</v>
      </c>
      <c r="U437" s="206"/>
      <c r="V437" s="206"/>
      <c r="W437" s="206"/>
      <c r="X437" s="206"/>
      <c r="Y437" s="204">
        <v>659787</v>
      </c>
      <c r="Z437" s="205">
        <v>695</v>
      </c>
      <c r="AA437" s="204">
        <v>108307</v>
      </c>
      <c r="AB437" s="205">
        <v>147</v>
      </c>
      <c r="AC437" s="204">
        <v>948465</v>
      </c>
      <c r="AD437" s="205">
        <v>519</v>
      </c>
      <c r="AE437" s="204">
        <v>2259658</v>
      </c>
      <c r="AF437" s="205">
        <v>961</v>
      </c>
      <c r="AG437" s="204">
        <v>12587719</v>
      </c>
      <c r="AH437" s="204">
        <v>2811</v>
      </c>
    </row>
    <row r="438" spans="1:34" s="198" customFormat="1" ht="24.95" customHeight="1" x14ac:dyDescent="0.2">
      <c r="A438" s="202" t="s">
        <v>277</v>
      </c>
      <c r="B438" s="203" t="s">
        <v>3329</v>
      </c>
      <c r="C438" s="206"/>
      <c r="D438" s="206"/>
      <c r="E438" s="204">
        <v>1710898</v>
      </c>
      <c r="F438" s="205">
        <v>68</v>
      </c>
      <c r="G438" s="206"/>
      <c r="H438" s="206"/>
      <c r="I438" s="206"/>
      <c r="J438" s="206"/>
      <c r="K438" s="204">
        <v>32578379</v>
      </c>
      <c r="L438" s="204">
        <v>1512</v>
      </c>
      <c r="M438" s="206"/>
      <c r="N438" s="206"/>
      <c r="O438" s="204">
        <v>6132</v>
      </c>
      <c r="P438" s="205">
        <v>3</v>
      </c>
      <c r="Q438" s="206"/>
      <c r="R438" s="206"/>
      <c r="S438" s="204">
        <v>8177839</v>
      </c>
      <c r="T438" s="205">
        <v>746</v>
      </c>
      <c r="U438" s="206"/>
      <c r="V438" s="206"/>
      <c r="W438" s="206"/>
      <c r="X438" s="206"/>
      <c r="Y438" s="204">
        <v>3976119</v>
      </c>
      <c r="Z438" s="204">
        <v>4073</v>
      </c>
      <c r="AA438" s="204">
        <v>397920</v>
      </c>
      <c r="AB438" s="205">
        <v>539</v>
      </c>
      <c r="AC438" s="204">
        <v>2792229</v>
      </c>
      <c r="AD438" s="204">
        <v>1738</v>
      </c>
      <c r="AE438" s="204">
        <v>11183003</v>
      </c>
      <c r="AF438" s="204">
        <v>4479</v>
      </c>
      <c r="AG438" s="204">
        <v>60822519</v>
      </c>
      <c r="AH438" s="204">
        <v>13158</v>
      </c>
    </row>
    <row r="439" spans="1:34" s="198" customFormat="1" ht="24.95" customHeight="1" x14ac:dyDescent="0.2">
      <c r="A439" s="202" t="s">
        <v>747</v>
      </c>
      <c r="B439" s="203" t="s">
        <v>3330</v>
      </c>
      <c r="C439" s="206"/>
      <c r="D439" s="206"/>
      <c r="E439" s="204">
        <v>51068</v>
      </c>
      <c r="F439" s="205">
        <v>2</v>
      </c>
      <c r="G439" s="206"/>
      <c r="H439" s="206"/>
      <c r="I439" s="204">
        <v>26755</v>
      </c>
      <c r="J439" s="205">
        <v>2</v>
      </c>
      <c r="K439" s="204">
        <v>5295666</v>
      </c>
      <c r="L439" s="205">
        <v>266</v>
      </c>
      <c r="M439" s="206"/>
      <c r="N439" s="206"/>
      <c r="O439" s="206"/>
      <c r="P439" s="206"/>
      <c r="Q439" s="206"/>
      <c r="R439" s="206"/>
      <c r="S439" s="204">
        <v>992361</v>
      </c>
      <c r="T439" s="205">
        <v>94</v>
      </c>
      <c r="U439" s="206"/>
      <c r="V439" s="206"/>
      <c r="W439" s="206"/>
      <c r="X439" s="206"/>
      <c r="Y439" s="204">
        <v>690887</v>
      </c>
      <c r="Z439" s="205">
        <v>679</v>
      </c>
      <c r="AA439" s="204">
        <v>91117</v>
      </c>
      <c r="AB439" s="205">
        <v>124</v>
      </c>
      <c r="AC439" s="204">
        <v>904072</v>
      </c>
      <c r="AD439" s="205">
        <v>543</v>
      </c>
      <c r="AE439" s="204">
        <v>1579448</v>
      </c>
      <c r="AF439" s="205">
        <v>642</v>
      </c>
      <c r="AG439" s="204">
        <v>9631374</v>
      </c>
      <c r="AH439" s="204">
        <v>2352</v>
      </c>
    </row>
    <row r="440" spans="1:34" s="198" customFormat="1" ht="24.95" customHeight="1" x14ac:dyDescent="0.2">
      <c r="A440" s="202" t="s">
        <v>2082</v>
      </c>
      <c r="B440" s="203" t="s">
        <v>3331</v>
      </c>
      <c r="C440" s="206"/>
      <c r="D440" s="206"/>
      <c r="E440" s="204">
        <v>831455</v>
      </c>
      <c r="F440" s="205">
        <v>33</v>
      </c>
      <c r="G440" s="206"/>
      <c r="H440" s="206"/>
      <c r="I440" s="204">
        <v>67159</v>
      </c>
      <c r="J440" s="205">
        <v>3</v>
      </c>
      <c r="K440" s="204">
        <v>25120205</v>
      </c>
      <c r="L440" s="204">
        <v>1221</v>
      </c>
      <c r="M440" s="206"/>
      <c r="N440" s="206"/>
      <c r="O440" s="206"/>
      <c r="P440" s="206"/>
      <c r="Q440" s="206"/>
      <c r="R440" s="206"/>
      <c r="S440" s="204">
        <v>4542307</v>
      </c>
      <c r="T440" s="205">
        <v>437</v>
      </c>
      <c r="U440" s="206"/>
      <c r="V440" s="206"/>
      <c r="W440" s="206"/>
      <c r="X440" s="206"/>
      <c r="Y440" s="204">
        <v>2646237</v>
      </c>
      <c r="Z440" s="204">
        <v>2631</v>
      </c>
      <c r="AA440" s="204">
        <v>307047</v>
      </c>
      <c r="AB440" s="205">
        <v>438</v>
      </c>
      <c r="AC440" s="204">
        <v>4508739</v>
      </c>
      <c r="AD440" s="204">
        <v>2667</v>
      </c>
      <c r="AE440" s="204">
        <v>8884618</v>
      </c>
      <c r="AF440" s="204">
        <v>3604</v>
      </c>
      <c r="AG440" s="204">
        <v>46907767</v>
      </c>
      <c r="AH440" s="204">
        <v>11034</v>
      </c>
    </row>
    <row r="441" spans="1:34" s="198" customFormat="1" ht="24.95" customHeight="1" x14ac:dyDescent="0.2">
      <c r="A441" s="202" t="s">
        <v>259</v>
      </c>
      <c r="B441" s="203" t="s">
        <v>3332</v>
      </c>
      <c r="C441" s="206"/>
      <c r="D441" s="206"/>
      <c r="E441" s="204">
        <v>1301210</v>
      </c>
      <c r="F441" s="205">
        <v>44</v>
      </c>
      <c r="G441" s="204">
        <v>1158128</v>
      </c>
      <c r="H441" s="205">
        <v>22</v>
      </c>
      <c r="I441" s="204">
        <v>840818</v>
      </c>
      <c r="J441" s="205">
        <v>35</v>
      </c>
      <c r="K441" s="204">
        <v>62976521</v>
      </c>
      <c r="L441" s="204">
        <v>2511</v>
      </c>
      <c r="M441" s="206"/>
      <c r="N441" s="206"/>
      <c r="O441" s="204">
        <v>5110</v>
      </c>
      <c r="P441" s="205">
        <v>1</v>
      </c>
      <c r="Q441" s="206"/>
      <c r="R441" s="206"/>
      <c r="S441" s="204">
        <v>13248143</v>
      </c>
      <c r="T441" s="204">
        <v>1181</v>
      </c>
      <c r="U441" s="206"/>
      <c r="V441" s="206"/>
      <c r="W441" s="206"/>
      <c r="X441" s="206"/>
      <c r="Y441" s="204">
        <v>5542624</v>
      </c>
      <c r="Z441" s="204">
        <v>5471</v>
      </c>
      <c r="AA441" s="204">
        <v>806354</v>
      </c>
      <c r="AB441" s="204">
        <v>1094</v>
      </c>
      <c r="AC441" s="204">
        <v>8990237</v>
      </c>
      <c r="AD441" s="204">
        <v>5608</v>
      </c>
      <c r="AE441" s="206"/>
      <c r="AF441" s="206"/>
      <c r="AG441" s="204">
        <v>94869145</v>
      </c>
      <c r="AH441" s="204">
        <v>15967</v>
      </c>
    </row>
    <row r="442" spans="1:34" s="198" customFormat="1" ht="24.95" customHeight="1" x14ac:dyDescent="0.2">
      <c r="A442" s="202" t="s">
        <v>1181</v>
      </c>
      <c r="B442" s="203" t="s">
        <v>3333</v>
      </c>
      <c r="C442" s="206"/>
      <c r="D442" s="206"/>
      <c r="E442" s="206"/>
      <c r="F442" s="206"/>
      <c r="G442" s="206"/>
      <c r="H442" s="206"/>
      <c r="I442" s="206"/>
      <c r="J442" s="206"/>
      <c r="K442" s="206"/>
      <c r="L442" s="206"/>
      <c r="M442" s="206"/>
      <c r="N442" s="206"/>
      <c r="O442" s="206"/>
      <c r="P442" s="206"/>
      <c r="Q442" s="206"/>
      <c r="R442" s="206"/>
      <c r="S442" s="206"/>
      <c r="T442" s="206"/>
      <c r="U442" s="206"/>
      <c r="V442" s="206"/>
      <c r="W442" s="206"/>
      <c r="X442" s="206"/>
      <c r="Y442" s="206"/>
      <c r="Z442" s="206"/>
      <c r="AA442" s="206"/>
      <c r="AB442" s="206"/>
      <c r="AC442" s="206"/>
      <c r="AD442" s="206"/>
      <c r="AE442" s="204">
        <v>15991467</v>
      </c>
      <c r="AF442" s="204">
        <v>6404</v>
      </c>
      <c r="AG442" s="204">
        <v>15991467</v>
      </c>
      <c r="AH442" s="204">
        <v>6404</v>
      </c>
    </row>
    <row r="443" spans="1:34" s="198" customFormat="1" ht="24.95" customHeight="1" x14ac:dyDescent="0.2">
      <c r="A443" s="202" t="s">
        <v>3334</v>
      </c>
      <c r="B443" s="203" t="s">
        <v>3335</v>
      </c>
      <c r="C443" s="206"/>
      <c r="D443" s="206"/>
      <c r="E443" s="204">
        <v>25919</v>
      </c>
      <c r="F443" s="205">
        <v>1</v>
      </c>
      <c r="G443" s="206"/>
      <c r="H443" s="206"/>
      <c r="I443" s="206"/>
      <c r="J443" s="206"/>
      <c r="K443" s="204">
        <v>12070123</v>
      </c>
      <c r="L443" s="205">
        <v>558</v>
      </c>
      <c r="M443" s="206"/>
      <c r="N443" s="206"/>
      <c r="O443" s="206"/>
      <c r="P443" s="206"/>
      <c r="Q443" s="206"/>
      <c r="R443" s="206"/>
      <c r="S443" s="204">
        <v>2543994</v>
      </c>
      <c r="T443" s="205">
        <v>232</v>
      </c>
      <c r="U443" s="206"/>
      <c r="V443" s="206"/>
      <c r="W443" s="206"/>
      <c r="X443" s="206"/>
      <c r="Y443" s="204">
        <v>1305852</v>
      </c>
      <c r="Z443" s="204">
        <v>1339</v>
      </c>
      <c r="AA443" s="204">
        <v>172450</v>
      </c>
      <c r="AB443" s="205">
        <v>234</v>
      </c>
      <c r="AC443" s="204">
        <v>2649072</v>
      </c>
      <c r="AD443" s="204">
        <v>1704</v>
      </c>
      <c r="AE443" s="204">
        <v>4186795</v>
      </c>
      <c r="AF443" s="204">
        <v>1638</v>
      </c>
      <c r="AG443" s="204">
        <v>22954205</v>
      </c>
      <c r="AH443" s="204">
        <v>5706</v>
      </c>
    </row>
    <row r="444" spans="1:34" s="198" customFormat="1" ht="24.95" customHeight="1" x14ac:dyDescent="0.2">
      <c r="A444" s="202" t="s">
        <v>2065</v>
      </c>
      <c r="B444" s="203" t="s">
        <v>3336</v>
      </c>
      <c r="C444" s="206"/>
      <c r="D444" s="206"/>
      <c r="E444" s="206"/>
      <c r="F444" s="206"/>
      <c r="G444" s="206"/>
      <c r="H444" s="206"/>
      <c r="I444" s="206"/>
      <c r="J444" s="206"/>
      <c r="K444" s="204">
        <v>515148</v>
      </c>
      <c r="L444" s="205">
        <v>29</v>
      </c>
      <c r="M444" s="206"/>
      <c r="N444" s="206"/>
      <c r="O444" s="206"/>
      <c r="P444" s="206"/>
      <c r="Q444" s="206"/>
      <c r="R444" s="206"/>
      <c r="S444" s="204">
        <v>43433</v>
      </c>
      <c r="T444" s="205">
        <v>4</v>
      </c>
      <c r="U444" s="206"/>
      <c r="V444" s="206"/>
      <c r="W444" s="206"/>
      <c r="X444" s="206"/>
      <c r="Y444" s="204">
        <v>18882</v>
      </c>
      <c r="Z444" s="205">
        <v>17</v>
      </c>
      <c r="AA444" s="204">
        <v>1170</v>
      </c>
      <c r="AB444" s="205">
        <v>2</v>
      </c>
      <c r="AC444" s="204">
        <v>27386</v>
      </c>
      <c r="AD444" s="205">
        <v>17</v>
      </c>
      <c r="AE444" s="204">
        <v>96713</v>
      </c>
      <c r="AF444" s="205">
        <v>38</v>
      </c>
      <c r="AG444" s="204">
        <v>702732</v>
      </c>
      <c r="AH444" s="205">
        <v>107</v>
      </c>
    </row>
    <row r="445" spans="1:34" s="198" customFormat="1" ht="24.95" customHeight="1" x14ac:dyDescent="0.2">
      <c r="A445" s="202" t="s">
        <v>1682</v>
      </c>
      <c r="B445" s="203" t="s">
        <v>3337</v>
      </c>
      <c r="C445" s="206"/>
      <c r="D445" s="206"/>
      <c r="E445" s="204">
        <v>378004</v>
      </c>
      <c r="F445" s="205">
        <v>15</v>
      </c>
      <c r="G445" s="204">
        <v>2588484</v>
      </c>
      <c r="H445" s="205">
        <v>38</v>
      </c>
      <c r="I445" s="206"/>
      <c r="J445" s="206"/>
      <c r="K445" s="204">
        <v>23241821</v>
      </c>
      <c r="L445" s="205">
        <v>976</v>
      </c>
      <c r="M445" s="206"/>
      <c r="N445" s="206"/>
      <c r="O445" s="206"/>
      <c r="P445" s="206"/>
      <c r="Q445" s="206"/>
      <c r="R445" s="206"/>
      <c r="S445" s="204">
        <v>3005386</v>
      </c>
      <c r="T445" s="205">
        <v>265</v>
      </c>
      <c r="U445" s="206"/>
      <c r="V445" s="206"/>
      <c r="W445" s="206"/>
      <c r="X445" s="206"/>
      <c r="Y445" s="204">
        <v>1666630</v>
      </c>
      <c r="Z445" s="204">
        <v>1918</v>
      </c>
      <c r="AA445" s="204">
        <v>309487</v>
      </c>
      <c r="AB445" s="205">
        <v>420</v>
      </c>
      <c r="AC445" s="204">
        <v>4585773</v>
      </c>
      <c r="AD445" s="204">
        <v>2860</v>
      </c>
      <c r="AE445" s="204">
        <v>4775261</v>
      </c>
      <c r="AF445" s="204">
        <v>1993</v>
      </c>
      <c r="AG445" s="204">
        <v>40550846</v>
      </c>
      <c r="AH445" s="204">
        <v>8485</v>
      </c>
    </row>
    <row r="446" spans="1:34" s="198" customFormat="1" ht="24.95" customHeight="1" x14ac:dyDescent="0.2">
      <c r="A446" s="202" t="s">
        <v>1039</v>
      </c>
      <c r="B446" s="203" t="s">
        <v>3338</v>
      </c>
      <c r="C446" s="206"/>
      <c r="D446" s="206"/>
      <c r="E446" s="204">
        <v>785007</v>
      </c>
      <c r="F446" s="205">
        <v>31</v>
      </c>
      <c r="G446" s="204">
        <v>544039</v>
      </c>
      <c r="H446" s="205">
        <v>11</v>
      </c>
      <c r="I446" s="204">
        <v>326858</v>
      </c>
      <c r="J446" s="205">
        <v>17</v>
      </c>
      <c r="K446" s="204">
        <v>52125697</v>
      </c>
      <c r="L446" s="204">
        <v>2143</v>
      </c>
      <c r="M446" s="206"/>
      <c r="N446" s="206"/>
      <c r="O446" s="204">
        <v>35768</v>
      </c>
      <c r="P446" s="205">
        <v>7</v>
      </c>
      <c r="Q446" s="206"/>
      <c r="R446" s="206"/>
      <c r="S446" s="204">
        <v>9772099</v>
      </c>
      <c r="T446" s="205">
        <v>872</v>
      </c>
      <c r="U446" s="206"/>
      <c r="V446" s="206"/>
      <c r="W446" s="206"/>
      <c r="X446" s="206"/>
      <c r="Y446" s="204">
        <v>4426065</v>
      </c>
      <c r="Z446" s="204">
        <v>4550</v>
      </c>
      <c r="AA446" s="204">
        <v>494772</v>
      </c>
      <c r="AB446" s="205">
        <v>675</v>
      </c>
      <c r="AC446" s="204">
        <v>9921250</v>
      </c>
      <c r="AD446" s="204">
        <v>6340</v>
      </c>
      <c r="AE446" s="204">
        <v>15798510</v>
      </c>
      <c r="AF446" s="204">
        <v>6331</v>
      </c>
      <c r="AG446" s="204">
        <v>94230065</v>
      </c>
      <c r="AH446" s="204">
        <v>20977</v>
      </c>
    </row>
    <row r="447" spans="1:34" s="198" customFormat="1" ht="24.95" customHeight="1" x14ac:dyDescent="0.2">
      <c r="A447" s="202" t="s">
        <v>778</v>
      </c>
      <c r="B447" s="203" t="s">
        <v>3339</v>
      </c>
      <c r="C447" s="206"/>
      <c r="D447" s="206"/>
      <c r="E447" s="204">
        <v>25149</v>
      </c>
      <c r="F447" s="205">
        <v>1</v>
      </c>
      <c r="G447" s="204">
        <v>3438656</v>
      </c>
      <c r="H447" s="205">
        <v>61</v>
      </c>
      <c r="I447" s="204">
        <v>181263</v>
      </c>
      <c r="J447" s="205">
        <v>10</v>
      </c>
      <c r="K447" s="204">
        <v>6508783</v>
      </c>
      <c r="L447" s="205">
        <v>266</v>
      </c>
      <c r="M447" s="206"/>
      <c r="N447" s="206"/>
      <c r="O447" s="206"/>
      <c r="P447" s="206"/>
      <c r="Q447" s="206"/>
      <c r="R447" s="206"/>
      <c r="S447" s="204">
        <v>896234</v>
      </c>
      <c r="T447" s="205">
        <v>81</v>
      </c>
      <c r="U447" s="206"/>
      <c r="V447" s="206"/>
      <c r="W447" s="206"/>
      <c r="X447" s="206"/>
      <c r="Y447" s="204">
        <v>532820</v>
      </c>
      <c r="Z447" s="205">
        <v>550</v>
      </c>
      <c r="AA447" s="204">
        <v>85569</v>
      </c>
      <c r="AB447" s="205">
        <v>115</v>
      </c>
      <c r="AC447" s="204">
        <v>540770</v>
      </c>
      <c r="AD447" s="205">
        <v>320</v>
      </c>
      <c r="AE447" s="204">
        <v>1601435</v>
      </c>
      <c r="AF447" s="205">
        <v>650</v>
      </c>
      <c r="AG447" s="204">
        <v>13810679</v>
      </c>
      <c r="AH447" s="204">
        <v>2054</v>
      </c>
    </row>
    <row r="448" spans="1:34" s="198" customFormat="1" ht="24.95" customHeight="1" x14ac:dyDescent="0.2">
      <c r="A448" s="202" t="s">
        <v>2053</v>
      </c>
      <c r="B448" s="203" t="s">
        <v>3340</v>
      </c>
      <c r="C448" s="206"/>
      <c r="D448" s="206"/>
      <c r="E448" s="206"/>
      <c r="F448" s="206"/>
      <c r="G448" s="206"/>
      <c r="H448" s="206"/>
      <c r="I448" s="204">
        <v>15157003</v>
      </c>
      <c r="J448" s="205">
        <v>292</v>
      </c>
      <c r="K448" s="204">
        <v>50638346</v>
      </c>
      <c r="L448" s="204">
        <v>2197</v>
      </c>
      <c r="M448" s="206"/>
      <c r="N448" s="206"/>
      <c r="O448" s="204">
        <v>15019108</v>
      </c>
      <c r="P448" s="205">
        <v>375</v>
      </c>
      <c r="Q448" s="206"/>
      <c r="R448" s="206"/>
      <c r="S448" s="204">
        <v>14120607</v>
      </c>
      <c r="T448" s="204">
        <v>1278</v>
      </c>
      <c r="U448" s="204">
        <v>445997</v>
      </c>
      <c r="V448" s="205">
        <v>207</v>
      </c>
      <c r="W448" s="206"/>
      <c r="X448" s="206"/>
      <c r="Y448" s="204">
        <v>5366587</v>
      </c>
      <c r="Z448" s="204">
        <v>5946</v>
      </c>
      <c r="AA448" s="204">
        <v>1008850</v>
      </c>
      <c r="AB448" s="204">
        <v>1444</v>
      </c>
      <c r="AC448" s="204">
        <v>8899444</v>
      </c>
      <c r="AD448" s="204">
        <v>6044</v>
      </c>
      <c r="AE448" s="204">
        <v>17167094</v>
      </c>
      <c r="AF448" s="204">
        <v>7169</v>
      </c>
      <c r="AG448" s="204">
        <v>127823036</v>
      </c>
      <c r="AH448" s="204">
        <v>24952</v>
      </c>
    </row>
    <row r="449" spans="1:34" s="198" customFormat="1" ht="24.95" customHeight="1" x14ac:dyDescent="0.2">
      <c r="A449" s="202" t="s">
        <v>2553</v>
      </c>
      <c r="B449" s="203" t="s">
        <v>3341</v>
      </c>
      <c r="C449" s="206"/>
      <c r="D449" s="206"/>
      <c r="E449" s="204">
        <v>756008</v>
      </c>
      <c r="F449" s="205">
        <v>30</v>
      </c>
      <c r="G449" s="206"/>
      <c r="H449" s="206"/>
      <c r="I449" s="204">
        <v>104123</v>
      </c>
      <c r="J449" s="205">
        <v>6</v>
      </c>
      <c r="K449" s="204">
        <v>48864508</v>
      </c>
      <c r="L449" s="204">
        <v>2284</v>
      </c>
      <c r="M449" s="206"/>
      <c r="N449" s="206"/>
      <c r="O449" s="204">
        <v>10220</v>
      </c>
      <c r="P449" s="205">
        <v>2</v>
      </c>
      <c r="Q449" s="206"/>
      <c r="R449" s="206"/>
      <c r="S449" s="204">
        <v>10549562</v>
      </c>
      <c r="T449" s="205">
        <v>974</v>
      </c>
      <c r="U449" s="206"/>
      <c r="V449" s="206"/>
      <c r="W449" s="206"/>
      <c r="X449" s="206"/>
      <c r="Y449" s="204">
        <v>3602301</v>
      </c>
      <c r="Z449" s="204">
        <v>4535</v>
      </c>
      <c r="AA449" s="204">
        <v>674469</v>
      </c>
      <c r="AB449" s="205">
        <v>916</v>
      </c>
      <c r="AC449" s="204">
        <v>10670645</v>
      </c>
      <c r="AD449" s="204">
        <v>6924</v>
      </c>
      <c r="AE449" s="204">
        <v>14400831</v>
      </c>
      <c r="AF449" s="204">
        <v>6125</v>
      </c>
      <c r="AG449" s="204">
        <v>89632667</v>
      </c>
      <c r="AH449" s="204">
        <v>21796</v>
      </c>
    </row>
    <row r="450" spans="1:34" s="198" customFormat="1" ht="24.95" customHeight="1" x14ac:dyDescent="0.2">
      <c r="A450" s="202" t="s">
        <v>1194</v>
      </c>
      <c r="B450" s="203" t="s">
        <v>3342</v>
      </c>
      <c r="C450" s="206"/>
      <c r="D450" s="206"/>
      <c r="E450" s="204">
        <v>1234608</v>
      </c>
      <c r="F450" s="205">
        <v>49</v>
      </c>
      <c r="G450" s="206"/>
      <c r="H450" s="206"/>
      <c r="I450" s="204">
        <v>57003</v>
      </c>
      <c r="J450" s="205">
        <v>5</v>
      </c>
      <c r="K450" s="204">
        <v>46676069</v>
      </c>
      <c r="L450" s="204">
        <v>2204</v>
      </c>
      <c r="M450" s="206"/>
      <c r="N450" s="206"/>
      <c r="O450" s="206"/>
      <c r="P450" s="206"/>
      <c r="Q450" s="206"/>
      <c r="R450" s="206"/>
      <c r="S450" s="204">
        <v>10779285</v>
      </c>
      <c r="T450" s="205">
        <v>958</v>
      </c>
      <c r="U450" s="206"/>
      <c r="V450" s="206"/>
      <c r="W450" s="206"/>
      <c r="X450" s="206"/>
      <c r="Y450" s="204">
        <v>4975668</v>
      </c>
      <c r="Z450" s="204">
        <v>4976</v>
      </c>
      <c r="AA450" s="204">
        <v>780329</v>
      </c>
      <c r="AB450" s="204">
        <v>1058</v>
      </c>
      <c r="AC450" s="204">
        <v>8317072</v>
      </c>
      <c r="AD450" s="204">
        <v>5153</v>
      </c>
      <c r="AE450" s="204">
        <v>15006612</v>
      </c>
      <c r="AF450" s="204">
        <v>6007</v>
      </c>
      <c r="AG450" s="204">
        <v>87826646</v>
      </c>
      <c r="AH450" s="204">
        <v>20410</v>
      </c>
    </row>
    <row r="451" spans="1:34" s="198" customFormat="1" ht="24.95" customHeight="1" x14ac:dyDescent="0.2">
      <c r="A451" s="202" t="s">
        <v>2572</v>
      </c>
      <c r="B451" s="203" t="s">
        <v>3343</v>
      </c>
      <c r="C451" s="206"/>
      <c r="D451" s="206"/>
      <c r="E451" s="204">
        <v>302558</v>
      </c>
      <c r="F451" s="205">
        <v>12</v>
      </c>
      <c r="G451" s="206"/>
      <c r="H451" s="206"/>
      <c r="I451" s="204">
        <v>504792</v>
      </c>
      <c r="J451" s="205">
        <v>29</v>
      </c>
      <c r="K451" s="204">
        <v>20822765</v>
      </c>
      <c r="L451" s="205">
        <v>983</v>
      </c>
      <c r="M451" s="206"/>
      <c r="N451" s="206"/>
      <c r="O451" s="206"/>
      <c r="P451" s="206"/>
      <c r="Q451" s="206"/>
      <c r="R451" s="206"/>
      <c r="S451" s="204">
        <v>4673280</v>
      </c>
      <c r="T451" s="205">
        <v>417</v>
      </c>
      <c r="U451" s="206"/>
      <c r="V451" s="206"/>
      <c r="W451" s="206"/>
      <c r="X451" s="206"/>
      <c r="Y451" s="204">
        <v>2337314</v>
      </c>
      <c r="Z451" s="204">
        <v>2260</v>
      </c>
      <c r="AA451" s="204">
        <v>342324</v>
      </c>
      <c r="AB451" s="205">
        <v>464</v>
      </c>
      <c r="AC451" s="204">
        <v>2216238</v>
      </c>
      <c r="AD451" s="204">
        <v>1416</v>
      </c>
      <c r="AE451" s="204">
        <v>6643995</v>
      </c>
      <c r="AF451" s="204">
        <v>2551</v>
      </c>
      <c r="AG451" s="204">
        <v>37843266</v>
      </c>
      <c r="AH451" s="204">
        <v>8132</v>
      </c>
    </row>
    <row r="452" spans="1:34" s="198" customFormat="1" ht="24.95" customHeight="1" x14ac:dyDescent="0.2">
      <c r="A452" s="202" t="s">
        <v>526</v>
      </c>
      <c r="B452" s="203" t="s">
        <v>3344</v>
      </c>
      <c r="C452" s="206"/>
      <c r="D452" s="206"/>
      <c r="E452" s="206"/>
      <c r="F452" s="206"/>
      <c r="G452" s="206"/>
      <c r="H452" s="206"/>
      <c r="I452" s="206"/>
      <c r="J452" s="206"/>
      <c r="K452" s="204">
        <v>33825127</v>
      </c>
      <c r="L452" s="204">
        <v>1514</v>
      </c>
      <c r="M452" s="206"/>
      <c r="N452" s="206"/>
      <c r="O452" s="206"/>
      <c r="P452" s="206"/>
      <c r="Q452" s="206"/>
      <c r="R452" s="206"/>
      <c r="S452" s="204">
        <v>8281209</v>
      </c>
      <c r="T452" s="205">
        <v>734</v>
      </c>
      <c r="U452" s="206"/>
      <c r="V452" s="206"/>
      <c r="W452" s="206"/>
      <c r="X452" s="206"/>
      <c r="Y452" s="204">
        <v>2796923</v>
      </c>
      <c r="Z452" s="204">
        <v>3382</v>
      </c>
      <c r="AA452" s="204">
        <v>430119</v>
      </c>
      <c r="AB452" s="205">
        <v>563</v>
      </c>
      <c r="AC452" s="204">
        <v>7401182</v>
      </c>
      <c r="AD452" s="204">
        <v>4600</v>
      </c>
      <c r="AE452" s="204">
        <v>11645416</v>
      </c>
      <c r="AF452" s="204">
        <v>4666</v>
      </c>
      <c r="AG452" s="204">
        <v>64379976</v>
      </c>
      <c r="AH452" s="204">
        <v>15459</v>
      </c>
    </row>
    <row r="453" spans="1:34" s="198" customFormat="1" ht="24.95" customHeight="1" x14ac:dyDescent="0.2">
      <c r="A453" s="202" t="s">
        <v>3345</v>
      </c>
      <c r="B453" s="203" t="s">
        <v>3346</v>
      </c>
      <c r="C453" s="206"/>
      <c r="D453" s="206"/>
      <c r="E453" s="204">
        <v>151664</v>
      </c>
      <c r="F453" s="205">
        <v>6</v>
      </c>
      <c r="G453" s="204">
        <v>262312</v>
      </c>
      <c r="H453" s="205">
        <v>5</v>
      </c>
      <c r="I453" s="204">
        <v>55431</v>
      </c>
      <c r="J453" s="205">
        <v>1</v>
      </c>
      <c r="K453" s="204">
        <v>10343012</v>
      </c>
      <c r="L453" s="205">
        <v>436</v>
      </c>
      <c r="M453" s="206"/>
      <c r="N453" s="206"/>
      <c r="O453" s="206"/>
      <c r="P453" s="206"/>
      <c r="Q453" s="206"/>
      <c r="R453" s="206"/>
      <c r="S453" s="204">
        <v>1758750</v>
      </c>
      <c r="T453" s="205">
        <v>157</v>
      </c>
      <c r="U453" s="206"/>
      <c r="V453" s="206"/>
      <c r="W453" s="206"/>
      <c r="X453" s="206"/>
      <c r="Y453" s="204">
        <v>940367</v>
      </c>
      <c r="Z453" s="205">
        <v>986</v>
      </c>
      <c r="AA453" s="204">
        <v>144316</v>
      </c>
      <c r="AB453" s="205">
        <v>189</v>
      </c>
      <c r="AC453" s="204">
        <v>1556620</v>
      </c>
      <c r="AD453" s="205">
        <v>974</v>
      </c>
      <c r="AE453" s="204">
        <v>3064496</v>
      </c>
      <c r="AF453" s="204">
        <v>1227</v>
      </c>
      <c r="AG453" s="204">
        <v>18276968</v>
      </c>
      <c r="AH453" s="204">
        <v>3981</v>
      </c>
    </row>
    <row r="454" spans="1:34" s="198" customFormat="1" ht="24.95" customHeight="1" x14ac:dyDescent="0.2">
      <c r="A454" s="202" t="s">
        <v>869</v>
      </c>
      <c r="B454" s="203" t="s">
        <v>3347</v>
      </c>
      <c r="C454" s="206"/>
      <c r="D454" s="206"/>
      <c r="E454" s="204">
        <v>201192</v>
      </c>
      <c r="F454" s="205">
        <v>8</v>
      </c>
      <c r="G454" s="206"/>
      <c r="H454" s="206"/>
      <c r="I454" s="206"/>
      <c r="J454" s="206"/>
      <c r="K454" s="204">
        <v>2327583</v>
      </c>
      <c r="L454" s="205">
        <v>109</v>
      </c>
      <c r="M454" s="206"/>
      <c r="N454" s="206"/>
      <c r="O454" s="206"/>
      <c r="P454" s="206"/>
      <c r="Q454" s="206"/>
      <c r="R454" s="206"/>
      <c r="S454" s="204">
        <v>609525</v>
      </c>
      <c r="T454" s="205">
        <v>57</v>
      </c>
      <c r="U454" s="206"/>
      <c r="V454" s="206"/>
      <c r="W454" s="206"/>
      <c r="X454" s="206"/>
      <c r="Y454" s="204">
        <v>184456</v>
      </c>
      <c r="Z454" s="205">
        <v>217</v>
      </c>
      <c r="AA454" s="204">
        <v>40393</v>
      </c>
      <c r="AB454" s="205">
        <v>54</v>
      </c>
      <c r="AC454" s="204">
        <v>461841</v>
      </c>
      <c r="AD454" s="205">
        <v>282</v>
      </c>
      <c r="AE454" s="204">
        <v>838494</v>
      </c>
      <c r="AF454" s="205">
        <v>351</v>
      </c>
      <c r="AG454" s="204">
        <v>4663484</v>
      </c>
      <c r="AH454" s="204">
        <v>1078</v>
      </c>
    </row>
    <row r="455" spans="1:34" s="198" customFormat="1" ht="24.95" customHeight="1" x14ac:dyDescent="0.2">
      <c r="A455" s="202" t="s">
        <v>922</v>
      </c>
      <c r="B455" s="203" t="s">
        <v>3348</v>
      </c>
      <c r="C455" s="206"/>
      <c r="D455" s="206"/>
      <c r="E455" s="206"/>
      <c r="F455" s="206"/>
      <c r="G455" s="206"/>
      <c r="H455" s="206"/>
      <c r="I455" s="204">
        <v>12832</v>
      </c>
      <c r="J455" s="205">
        <v>1</v>
      </c>
      <c r="K455" s="204">
        <v>13818455</v>
      </c>
      <c r="L455" s="205">
        <v>621</v>
      </c>
      <c r="M455" s="206"/>
      <c r="N455" s="206"/>
      <c r="O455" s="206"/>
      <c r="P455" s="206"/>
      <c r="Q455" s="206"/>
      <c r="R455" s="206"/>
      <c r="S455" s="204">
        <v>2814854</v>
      </c>
      <c r="T455" s="205">
        <v>259</v>
      </c>
      <c r="U455" s="206"/>
      <c r="V455" s="206"/>
      <c r="W455" s="206"/>
      <c r="X455" s="206"/>
      <c r="Y455" s="204">
        <v>1138893</v>
      </c>
      <c r="Z455" s="204">
        <v>1705</v>
      </c>
      <c r="AA455" s="204">
        <v>192624</v>
      </c>
      <c r="AB455" s="205">
        <v>250</v>
      </c>
      <c r="AC455" s="204">
        <v>2200441</v>
      </c>
      <c r="AD455" s="204">
        <v>1321</v>
      </c>
      <c r="AE455" s="204">
        <v>4287534</v>
      </c>
      <c r="AF455" s="204">
        <v>1718</v>
      </c>
      <c r="AG455" s="204">
        <v>24465633</v>
      </c>
      <c r="AH455" s="204">
        <v>5875</v>
      </c>
    </row>
    <row r="456" spans="1:34" s="198" customFormat="1" ht="24.95" customHeight="1" x14ac:dyDescent="0.2">
      <c r="A456" s="202" t="s">
        <v>893</v>
      </c>
      <c r="B456" s="203" t="s">
        <v>3349</v>
      </c>
      <c r="C456" s="206"/>
      <c r="D456" s="206"/>
      <c r="E456" s="204">
        <v>201962</v>
      </c>
      <c r="F456" s="205">
        <v>8</v>
      </c>
      <c r="G456" s="204">
        <v>4503271</v>
      </c>
      <c r="H456" s="205">
        <v>72</v>
      </c>
      <c r="I456" s="204">
        <v>90528</v>
      </c>
      <c r="J456" s="205">
        <v>9</v>
      </c>
      <c r="K456" s="204">
        <v>22758339</v>
      </c>
      <c r="L456" s="205">
        <v>932</v>
      </c>
      <c r="M456" s="206"/>
      <c r="N456" s="206"/>
      <c r="O456" s="206"/>
      <c r="P456" s="206"/>
      <c r="Q456" s="206"/>
      <c r="R456" s="206"/>
      <c r="S456" s="204">
        <v>7495811</v>
      </c>
      <c r="T456" s="205">
        <v>660</v>
      </c>
      <c r="U456" s="206"/>
      <c r="V456" s="206"/>
      <c r="W456" s="206"/>
      <c r="X456" s="206"/>
      <c r="Y456" s="204">
        <v>1180269</v>
      </c>
      <c r="Z456" s="204">
        <v>2035</v>
      </c>
      <c r="AA456" s="204">
        <v>216546</v>
      </c>
      <c r="AB456" s="205">
        <v>294</v>
      </c>
      <c r="AC456" s="204">
        <v>3478071</v>
      </c>
      <c r="AD456" s="204">
        <v>2259</v>
      </c>
      <c r="AE456" s="204">
        <v>6293423</v>
      </c>
      <c r="AF456" s="204">
        <v>2629</v>
      </c>
      <c r="AG456" s="204">
        <v>46218220</v>
      </c>
      <c r="AH456" s="204">
        <v>8898</v>
      </c>
    </row>
    <row r="457" spans="1:34" s="198" customFormat="1" ht="24.95" customHeight="1" x14ac:dyDescent="0.2">
      <c r="A457" s="202" t="s">
        <v>1121</v>
      </c>
      <c r="B457" s="203" t="s">
        <v>3350</v>
      </c>
      <c r="C457" s="206"/>
      <c r="D457" s="206"/>
      <c r="E457" s="204">
        <v>528898</v>
      </c>
      <c r="F457" s="205">
        <v>21</v>
      </c>
      <c r="G457" s="204">
        <v>8239133</v>
      </c>
      <c r="H457" s="205">
        <v>118</v>
      </c>
      <c r="I457" s="204">
        <v>95497</v>
      </c>
      <c r="J457" s="205">
        <v>3</v>
      </c>
      <c r="K457" s="204">
        <v>25477511</v>
      </c>
      <c r="L457" s="204">
        <v>1115</v>
      </c>
      <c r="M457" s="206"/>
      <c r="N457" s="206"/>
      <c r="O457" s="204">
        <v>5110</v>
      </c>
      <c r="P457" s="205">
        <v>1</v>
      </c>
      <c r="Q457" s="206"/>
      <c r="R457" s="206"/>
      <c r="S457" s="204">
        <v>3988783</v>
      </c>
      <c r="T457" s="205">
        <v>351</v>
      </c>
      <c r="U457" s="206"/>
      <c r="V457" s="206"/>
      <c r="W457" s="206"/>
      <c r="X457" s="206"/>
      <c r="Y457" s="204">
        <v>1609016</v>
      </c>
      <c r="Z457" s="204">
        <v>1684</v>
      </c>
      <c r="AA457" s="204">
        <v>263265</v>
      </c>
      <c r="AB457" s="205">
        <v>357</v>
      </c>
      <c r="AC457" s="204">
        <v>5035648</v>
      </c>
      <c r="AD457" s="204">
        <v>3151</v>
      </c>
      <c r="AE457" s="204">
        <v>6224954</v>
      </c>
      <c r="AF457" s="204">
        <v>2602</v>
      </c>
      <c r="AG457" s="204">
        <v>51467815</v>
      </c>
      <c r="AH457" s="204">
        <v>9403</v>
      </c>
    </row>
    <row r="458" spans="1:34" s="198" customFormat="1" ht="24.95" customHeight="1" x14ac:dyDescent="0.2">
      <c r="A458" s="202" t="s">
        <v>851</v>
      </c>
      <c r="B458" s="203" t="s">
        <v>3351</v>
      </c>
      <c r="C458" s="206"/>
      <c r="D458" s="206"/>
      <c r="E458" s="204">
        <v>529668</v>
      </c>
      <c r="F458" s="205">
        <v>21</v>
      </c>
      <c r="G458" s="206"/>
      <c r="H458" s="206"/>
      <c r="I458" s="204">
        <v>218932</v>
      </c>
      <c r="J458" s="205">
        <v>17</v>
      </c>
      <c r="K458" s="204">
        <v>38005412</v>
      </c>
      <c r="L458" s="204">
        <v>1779</v>
      </c>
      <c r="M458" s="206"/>
      <c r="N458" s="206"/>
      <c r="O458" s="204">
        <v>20439</v>
      </c>
      <c r="P458" s="205">
        <v>4</v>
      </c>
      <c r="Q458" s="206"/>
      <c r="R458" s="206"/>
      <c r="S458" s="204">
        <v>8309283</v>
      </c>
      <c r="T458" s="205">
        <v>740</v>
      </c>
      <c r="U458" s="206"/>
      <c r="V458" s="206"/>
      <c r="W458" s="206"/>
      <c r="X458" s="206"/>
      <c r="Y458" s="204">
        <v>4109291</v>
      </c>
      <c r="Z458" s="204">
        <v>4254</v>
      </c>
      <c r="AA458" s="204">
        <v>653079</v>
      </c>
      <c r="AB458" s="205">
        <v>886</v>
      </c>
      <c r="AC458" s="204">
        <v>7284990</v>
      </c>
      <c r="AD458" s="204">
        <v>4635</v>
      </c>
      <c r="AE458" s="204">
        <v>11064040</v>
      </c>
      <c r="AF458" s="204">
        <v>4492</v>
      </c>
      <c r="AG458" s="204">
        <v>70195134</v>
      </c>
      <c r="AH458" s="204">
        <v>16828</v>
      </c>
    </row>
    <row r="459" spans="1:34" s="198" customFormat="1" ht="24.95" customHeight="1" x14ac:dyDescent="0.2">
      <c r="A459" s="202" t="s">
        <v>3352</v>
      </c>
      <c r="B459" s="203" t="s">
        <v>3353</v>
      </c>
      <c r="C459" s="206"/>
      <c r="D459" s="206"/>
      <c r="E459" s="204">
        <v>25149</v>
      </c>
      <c r="F459" s="205">
        <v>1</v>
      </c>
      <c r="G459" s="206"/>
      <c r="H459" s="206"/>
      <c r="I459" s="204">
        <v>13378</v>
      </c>
      <c r="J459" s="205">
        <v>1</v>
      </c>
      <c r="K459" s="204">
        <v>1933848</v>
      </c>
      <c r="L459" s="205">
        <v>87</v>
      </c>
      <c r="M459" s="206"/>
      <c r="N459" s="206"/>
      <c r="O459" s="206"/>
      <c r="P459" s="206"/>
      <c r="Q459" s="206"/>
      <c r="R459" s="206"/>
      <c r="S459" s="204">
        <v>155205</v>
      </c>
      <c r="T459" s="205">
        <v>14</v>
      </c>
      <c r="U459" s="206"/>
      <c r="V459" s="206"/>
      <c r="W459" s="206"/>
      <c r="X459" s="206"/>
      <c r="Y459" s="204">
        <v>65024</v>
      </c>
      <c r="Z459" s="205">
        <v>69</v>
      </c>
      <c r="AA459" s="204">
        <v>11481</v>
      </c>
      <c r="AB459" s="205">
        <v>15</v>
      </c>
      <c r="AC459" s="204">
        <v>464578</v>
      </c>
      <c r="AD459" s="205">
        <v>312</v>
      </c>
      <c r="AE459" s="204">
        <v>581911</v>
      </c>
      <c r="AF459" s="205">
        <v>236</v>
      </c>
      <c r="AG459" s="204">
        <v>3250574</v>
      </c>
      <c r="AH459" s="205">
        <v>735</v>
      </c>
    </row>
    <row r="460" spans="1:34" s="198" customFormat="1" ht="24.95" customHeight="1" x14ac:dyDescent="0.2">
      <c r="A460" s="202" t="s">
        <v>978</v>
      </c>
      <c r="B460" s="203" t="s">
        <v>3354</v>
      </c>
      <c r="C460" s="206"/>
      <c r="D460" s="206"/>
      <c r="E460" s="204">
        <v>352086</v>
      </c>
      <c r="F460" s="205">
        <v>14</v>
      </c>
      <c r="G460" s="206"/>
      <c r="H460" s="206"/>
      <c r="I460" s="204">
        <v>52198</v>
      </c>
      <c r="J460" s="205">
        <v>3</v>
      </c>
      <c r="K460" s="204">
        <v>26193496</v>
      </c>
      <c r="L460" s="204">
        <v>1254</v>
      </c>
      <c r="M460" s="206"/>
      <c r="N460" s="206"/>
      <c r="O460" s="206"/>
      <c r="P460" s="206"/>
      <c r="Q460" s="206"/>
      <c r="R460" s="206"/>
      <c r="S460" s="204">
        <v>5928707</v>
      </c>
      <c r="T460" s="205">
        <v>528</v>
      </c>
      <c r="U460" s="206"/>
      <c r="V460" s="206"/>
      <c r="W460" s="206"/>
      <c r="X460" s="206"/>
      <c r="Y460" s="204">
        <v>2700722</v>
      </c>
      <c r="Z460" s="204">
        <v>2791</v>
      </c>
      <c r="AA460" s="204">
        <v>419756</v>
      </c>
      <c r="AB460" s="205">
        <v>571</v>
      </c>
      <c r="AC460" s="204">
        <v>4645673</v>
      </c>
      <c r="AD460" s="204">
        <v>2877</v>
      </c>
      <c r="AE460" s="204">
        <v>9188210</v>
      </c>
      <c r="AF460" s="204">
        <v>3680</v>
      </c>
      <c r="AG460" s="204">
        <v>49480848</v>
      </c>
      <c r="AH460" s="204">
        <v>11718</v>
      </c>
    </row>
    <row r="461" spans="1:34" s="198" customFormat="1" ht="24.95" customHeight="1" x14ac:dyDescent="0.2">
      <c r="A461" s="202" t="s">
        <v>2087</v>
      </c>
      <c r="B461" s="203" t="s">
        <v>3355</v>
      </c>
      <c r="C461" s="206"/>
      <c r="D461" s="206"/>
      <c r="E461" s="204">
        <v>201192</v>
      </c>
      <c r="F461" s="205">
        <v>8</v>
      </c>
      <c r="G461" s="204">
        <v>8807714</v>
      </c>
      <c r="H461" s="205">
        <v>133</v>
      </c>
      <c r="I461" s="204">
        <v>58641</v>
      </c>
      <c r="J461" s="205">
        <v>6</v>
      </c>
      <c r="K461" s="204">
        <v>36046729</v>
      </c>
      <c r="L461" s="204">
        <v>1527</v>
      </c>
      <c r="M461" s="206"/>
      <c r="N461" s="206"/>
      <c r="O461" s="206"/>
      <c r="P461" s="206"/>
      <c r="Q461" s="206"/>
      <c r="R461" s="206"/>
      <c r="S461" s="204">
        <v>5689808</v>
      </c>
      <c r="T461" s="205">
        <v>508</v>
      </c>
      <c r="U461" s="206"/>
      <c r="V461" s="206"/>
      <c r="W461" s="206"/>
      <c r="X461" s="206"/>
      <c r="Y461" s="204">
        <v>3291399</v>
      </c>
      <c r="Z461" s="204">
        <v>3283</v>
      </c>
      <c r="AA461" s="204">
        <v>541070</v>
      </c>
      <c r="AB461" s="205">
        <v>663</v>
      </c>
      <c r="AC461" s="204">
        <v>4588925</v>
      </c>
      <c r="AD461" s="204">
        <v>3002</v>
      </c>
      <c r="AE461" s="204">
        <v>9308662</v>
      </c>
      <c r="AF461" s="204">
        <v>3574</v>
      </c>
      <c r="AG461" s="204">
        <v>68534140</v>
      </c>
      <c r="AH461" s="204">
        <v>12704</v>
      </c>
    </row>
    <row r="462" spans="1:34" s="198" customFormat="1" ht="24.95" customHeight="1" x14ac:dyDescent="0.2">
      <c r="A462" s="202" t="s">
        <v>916</v>
      </c>
      <c r="B462" s="203" t="s">
        <v>3356</v>
      </c>
      <c r="C462" s="206"/>
      <c r="D462" s="206"/>
      <c r="E462" s="204">
        <v>1297606</v>
      </c>
      <c r="F462" s="205">
        <v>44</v>
      </c>
      <c r="G462" s="204">
        <v>1585570</v>
      </c>
      <c r="H462" s="205">
        <v>28</v>
      </c>
      <c r="I462" s="204">
        <v>32106</v>
      </c>
      <c r="J462" s="205">
        <v>3</v>
      </c>
      <c r="K462" s="204">
        <v>21901402</v>
      </c>
      <c r="L462" s="205">
        <v>899</v>
      </c>
      <c r="M462" s="206"/>
      <c r="N462" s="206"/>
      <c r="O462" s="206"/>
      <c r="P462" s="206"/>
      <c r="Q462" s="206"/>
      <c r="R462" s="206"/>
      <c r="S462" s="204">
        <v>3045870</v>
      </c>
      <c r="T462" s="205">
        <v>271</v>
      </c>
      <c r="U462" s="206"/>
      <c r="V462" s="206"/>
      <c r="W462" s="206"/>
      <c r="X462" s="206"/>
      <c r="Y462" s="204">
        <v>1108192</v>
      </c>
      <c r="Z462" s="204">
        <v>1451</v>
      </c>
      <c r="AA462" s="204">
        <v>218132</v>
      </c>
      <c r="AB462" s="205">
        <v>296</v>
      </c>
      <c r="AC462" s="204">
        <v>4687909</v>
      </c>
      <c r="AD462" s="204">
        <v>2902</v>
      </c>
      <c r="AE462" s="204">
        <v>5469232</v>
      </c>
      <c r="AF462" s="204">
        <v>2325</v>
      </c>
      <c r="AG462" s="204">
        <v>39346019</v>
      </c>
      <c r="AH462" s="204">
        <v>8219</v>
      </c>
    </row>
    <row r="463" spans="1:34" s="198" customFormat="1" ht="48.75" customHeight="1" x14ac:dyDescent="0.2">
      <c r="A463" s="202" t="s">
        <v>2074</v>
      </c>
      <c r="B463" s="203" t="s">
        <v>3357</v>
      </c>
      <c r="C463" s="206"/>
      <c r="D463" s="206"/>
      <c r="E463" s="206"/>
      <c r="F463" s="206"/>
      <c r="G463" s="206"/>
      <c r="H463" s="206"/>
      <c r="I463" s="206"/>
      <c r="J463" s="206"/>
      <c r="K463" s="206"/>
      <c r="L463" s="206"/>
      <c r="M463" s="206"/>
      <c r="N463" s="206"/>
      <c r="O463" s="206"/>
      <c r="P463" s="206"/>
      <c r="Q463" s="206"/>
      <c r="R463" s="206"/>
      <c r="S463" s="204">
        <v>702826</v>
      </c>
      <c r="T463" s="205">
        <v>65</v>
      </c>
      <c r="U463" s="206"/>
      <c r="V463" s="206"/>
      <c r="W463" s="206"/>
      <c r="X463" s="206"/>
      <c r="Y463" s="204">
        <v>871428</v>
      </c>
      <c r="Z463" s="204">
        <v>1662</v>
      </c>
      <c r="AA463" s="204">
        <v>99351</v>
      </c>
      <c r="AB463" s="205">
        <v>135</v>
      </c>
      <c r="AC463" s="204">
        <v>141562</v>
      </c>
      <c r="AD463" s="205">
        <v>25</v>
      </c>
      <c r="AE463" s="206"/>
      <c r="AF463" s="206"/>
      <c r="AG463" s="204">
        <v>1815167</v>
      </c>
      <c r="AH463" s="204">
        <v>1887</v>
      </c>
    </row>
    <row r="464" spans="1:34" s="198" customFormat="1" ht="24.95" customHeight="1" x14ac:dyDescent="0.2">
      <c r="A464" s="202" t="s">
        <v>2349</v>
      </c>
      <c r="B464" s="203" t="s">
        <v>3358</v>
      </c>
      <c r="C464" s="206"/>
      <c r="D464" s="206"/>
      <c r="E464" s="206"/>
      <c r="F464" s="206"/>
      <c r="G464" s="204">
        <v>1654507</v>
      </c>
      <c r="H464" s="205">
        <v>46</v>
      </c>
      <c r="I464" s="204">
        <v>190010</v>
      </c>
      <c r="J464" s="205">
        <v>7</v>
      </c>
      <c r="K464" s="204">
        <v>8263522</v>
      </c>
      <c r="L464" s="205">
        <v>300</v>
      </c>
      <c r="M464" s="206"/>
      <c r="N464" s="206"/>
      <c r="O464" s="204">
        <v>2044</v>
      </c>
      <c r="P464" s="205">
        <v>1</v>
      </c>
      <c r="Q464" s="206"/>
      <c r="R464" s="206"/>
      <c r="S464" s="204">
        <v>1413955</v>
      </c>
      <c r="T464" s="205">
        <v>126</v>
      </c>
      <c r="U464" s="206"/>
      <c r="V464" s="206"/>
      <c r="W464" s="206"/>
      <c r="X464" s="206"/>
      <c r="Y464" s="204">
        <v>808133</v>
      </c>
      <c r="Z464" s="205">
        <v>927</v>
      </c>
      <c r="AA464" s="204">
        <v>13377</v>
      </c>
      <c r="AB464" s="205">
        <v>18</v>
      </c>
      <c r="AC464" s="204">
        <v>90349</v>
      </c>
      <c r="AD464" s="205">
        <v>27</v>
      </c>
      <c r="AE464" s="206"/>
      <c r="AF464" s="206"/>
      <c r="AG464" s="204">
        <v>12435897</v>
      </c>
      <c r="AH464" s="204">
        <v>1452</v>
      </c>
    </row>
    <row r="465" spans="1:34" s="198" customFormat="1" ht="24.95" customHeight="1" x14ac:dyDescent="0.2">
      <c r="A465" s="202" t="s">
        <v>1010</v>
      </c>
      <c r="B465" s="203" t="s">
        <v>3359</v>
      </c>
      <c r="C465" s="206"/>
      <c r="D465" s="206"/>
      <c r="E465" s="206"/>
      <c r="F465" s="206"/>
      <c r="G465" s="206"/>
      <c r="H465" s="206"/>
      <c r="I465" s="206"/>
      <c r="J465" s="206"/>
      <c r="K465" s="204">
        <v>7969486</v>
      </c>
      <c r="L465" s="205">
        <v>375</v>
      </c>
      <c r="M465" s="206"/>
      <c r="N465" s="206"/>
      <c r="O465" s="206"/>
      <c r="P465" s="206"/>
      <c r="Q465" s="206"/>
      <c r="R465" s="206"/>
      <c r="S465" s="204">
        <v>5647744</v>
      </c>
      <c r="T465" s="205">
        <v>507</v>
      </c>
      <c r="U465" s="206"/>
      <c r="V465" s="206"/>
      <c r="W465" s="206"/>
      <c r="X465" s="206"/>
      <c r="Y465" s="204">
        <v>2169713</v>
      </c>
      <c r="Z465" s="204">
        <v>2304</v>
      </c>
      <c r="AA465" s="204">
        <v>288166</v>
      </c>
      <c r="AB465" s="205">
        <v>440</v>
      </c>
      <c r="AC465" s="206"/>
      <c r="AD465" s="206"/>
      <c r="AE465" s="206"/>
      <c r="AF465" s="206"/>
      <c r="AG465" s="204">
        <v>16075109</v>
      </c>
      <c r="AH465" s="204">
        <v>3626</v>
      </c>
    </row>
    <row r="466" spans="1:34" s="198" customFormat="1" ht="24.95" customHeight="1" x14ac:dyDescent="0.2">
      <c r="A466" s="202" t="s">
        <v>785</v>
      </c>
      <c r="B466" s="203" t="s">
        <v>3360</v>
      </c>
      <c r="C466" s="206"/>
      <c r="D466" s="206"/>
      <c r="E466" s="206"/>
      <c r="F466" s="206"/>
      <c r="G466" s="206"/>
      <c r="H466" s="206"/>
      <c r="I466" s="206"/>
      <c r="J466" s="206"/>
      <c r="K466" s="206"/>
      <c r="L466" s="206"/>
      <c r="M466" s="206"/>
      <c r="N466" s="206"/>
      <c r="O466" s="206"/>
      <c r="P466" s="206"/>
      <c r="Q466" s="206"/>
      <c r="R466" s="206"/>
      <c r="S466" s="204">
        <v>61316</v>
      </c>
      <c r="T466" s="205">
        <v>8</v>
      </c>
      <c r="U466" s="206"/>
      <c r="V466" s="206"/>
      <c r="W466" s="206"/>
      <c r="X466" s="206"/>
      <c r="Y466" s="204">
        <v>40504</v>
      </c>
      <c r="Z466" s="205">
        <v>44</v>
      </c>
      <c r="AA466" s="204">
        <v>3506</v>
      </c>
      <c r="AB466" s="205">
        <v>5</v>
      </c>
      <c r="AC466" s="206"/>
      <c r="AD466" s="206"/>
      <c r="AE466" s="206"/>
      <c r="AF466" s="206"/>
      <c r="AG466" s="204">
        <v>105326</v>
      </c>
      <c r="AH466" s="205">
        <v>57</v>
      </c>
    </row>
    <row r="467" spans="1:34" s="198" customFormat="1" ht="24.95" customHeight="1" x14ac:dyDescent="0.2">
      <c r="A467" s="202" t="s">
        <v>3361</v>
      </c>
      <c r="B467" s="203" t="s">
        <v>3362</v>
      </c>
      <c r="C467" s="206"/>
      <c r="D467" s="206"/>
      <c r="E467" s="206"/>
      <c r="F467" s="206"/>
      <c r="G467" s="206"/>
      <c r="H467" s="206"/>
      <c r="I467" s="206"/>
      <c r="J467" s="206"/>
      <c r="K467" s="206"/>
      <c r="L467" s="206"/>
      <c r="M467" s="206"/>
      <c r="N467" s="206"/>
      <c r="O467" s="206"/>
      <c r="P467" s="206"/>
      <c r="Q467" s="206"/>
      <c r="R467" s="206"/>
      <c r="S467" s="204">
        <v>733816</v>
      </c>
      <c r="T467" s="205">
        <v>68</v>
      </c>
      <c r="U467" s="206"/>
      <c r="V467" s="206"/>
      <c r="W467" s="206"/>
      <c r="X467" s="206"/>
      <c r="Y467" s="204">
        <v>530918</v>
      </c>
      <c r="Z467" s="205">
        <v>541</v>
      </c>
      <c r="AA467" s="204">
        <v>73595</v>
      </c>
      <c r="AB467" s="205">
        <v>100</v>
      </c>
      <c r="AC467" s="206"/>
      <c r="AD467" s="206"/>
      <c r="AE467" s="206"/>
      <c r="AF467" s="206"/>
      <c r="AG467" s="204">
        <v>1338329</v>
      </c>
      <c r="AH467" s="205">
        <v>709</v>
      </c>
    </row>
    <row r="468" spans="1:34" s="198" customFormat="1" ht="12.75" customHeight="1" x14ac:dyDescent="0.2">
      <c r="A468" s="202" t="s">
        <v>3363</v>
      </c>
      <c r="B468" s="203" t="s">
        <v>3364</v>
      </c>
      <c r="C468" s="206"/>
      <c r="D468" s="206"/>
      <c r="E468" s="206"/>
      <c r="F468" s="206"/>
      <c r="G468" s="206"/>
      <c r="H468" s="206"/>
      <c r="I468" s="206"/>
      <c r="J468" s="206"/>
      <c r="K468" s="206"/>
      <c r="L468" s="206"/>
      <c r="M468" s="204">
        <v>201574</v>
      </c>
      <c r="N468" s="205">
        <v>18</v>
      </c>
      <c r="O468" s="206"/>
      <c r="P468" s="206"/>
      <c r="Q468" s="206"/>
      <c r="R468" s="206"/>
      <c r="S468" s="206"/>
      <c r="T468" s="206"/>
      <c r="U468" s="206"/>
      <c r="V468" s="206"/>
      <c r="W468" s="206"/>
      <c r="X468" s="206"/>
      <c r="Y468" s="206"/>
      <c r="Z468" s="206"/>
      <c r="AA468" s="206"/>
      <c r="AB468" s="206"/>
      <c r="AC468" s="206"/>
      <c r="AD468" s="206"/>
      <c r="AE468" s="206"/>
      <c r="AF468" s="206"/>
      <c r="AG468" s="204">
        <v>201574</v>
      </c>
      <c r="AH468" s="205">
        <v>18</v>
      </c>
    </row>
    <row r="469" spans="1:34" s="198" customFormat="1" ht="36.75" customHeight="1" x14ac:dyDescent="0.2">
      <c r="A469" s="202" t="s">
        <v>1429</v>
      </c>
      <c r="B469" s="203" t="s">
        <v>3365</v>
      </c>
      <c r="C469" s="206"/>
      <c r="D469" s="206"/>
      <c r="E469" s="206"/>
      <c r="F469" s="206"/>
      <c r="G469" s="206"/>
      <c r="H469" s="206"/>
      <c r="I469" s="206"/>
      <c r="J469" s="206"/>
      <c r="K469" s="204">
        <v>164621</v>
      </c>
      <c r="L469" s="205">
        <v>9</v>
      </c>
      <c r="M469" s="206"/>
      <c r="N469" s="206"/>
      <c r="O469" s="206"/>
      <c r="P469" s="206"/>
      <c r="Q469" s="206"/>
      <c r="R469" s="206"/>
      <c r="S469" s="204">
        <v>42410</v>
      </c>
      <c r="T469" s="205">
        <v>4</v>
      </c>
      <c r="U469" s="206"/>
      <c r="V469" s="206"/>
      <c r="W469" s="206"/>
      <c r="X469" s="206"/>
      <c r="Y469" s="204">
        <v>11304</v>
      </c>
      <c r="Z469" s="205">
        <v>11</v>
      </c>
      <c r="AA469" s="206"/>
      <c r="AB469" s="206"/>
      <c r="AC469" s="206"/>
      <c r="AD469" s="206"/>
      <c r="AE469" s="206"/>
      <c r="AF469" s="206"/>
      <c r="AG469" s="204">
        <v>218335</v>
      </c>
      <c r="AH469" s="205">
        <v>24</v>
      </c>
    </row>
    <row r="470" spans="1:34" s="198" customFormat="1" ht="36.75" customHeight="1" x14ac:dyDescent="0.2">
      <c r="A470" s="202" t="s">
        <v>2560</v>
      </c>
      <c r="B470" s="203" t="s">
        <v>3366</v>
      </c>
      <c r="C470" s="206"/>
      <c r="D470" s="206"/>
      <c r="E470" s="206"/>
      <c r="F470" s="206"/>
      <c r="G470" s="206"/>
      <c r="H470" s="206"/>
      <c r="I470" s="206"/>
      <c r="J470" s="206"/>
      <c r="K470" s="204">
        <v>110566</v>
      </c>
      <c r="L470" s="205">
        <v>3</v>
      </c>
      <c r="M470" s="206"/>
      <c r="N470" s="206"/>
      <c r="O470" s="206"/>
      <c r="P470" s="206"/>
      <c r="Q470" s="206"/>
      <c r="R470" s="206"/>
      <c r="S470" s="204">
        <v>237341</v>
      </c>
      <c r="T470" s="205">
        <v>34</v>
      </c>
      <c r="U470" s="206"/>
      <c r="V470" s="206"/>
      <c r="W470" s="206"/>
      <c r="X470" s="206"/>
      <c r="Y470" s="204">
        <v>138730</v>
      </c>
      <c r="Z470" s="205">
        <v>618</v>
      </c>
      <c r="AA470" s="204">
        <v>49153</v>
      </c>
      <c r="AB470" s="205">
        <v>64</v>
      </c>
      <c r="AC470" s="206"/>
      <c r="AD470" s="206"/>
      <c r="AE470" s="206"/>
      <c r="AF470" s="206"/>
      <c r="AG470" s="204">
        <v>535790</v>
      </c>
      <c r="AH470" s="205">
        <v>719</v>
      </c>
    </row>
    <row r="471" spans="1:34" s="198" customFormat="1" ht="36.75" customHeight="1" x14ac:dyDescent="0.2">
      <c r="A471" s="202" t="s">
        <v>2582</v>
      </c>
      <c r="B471" s="203" t="s">
        <v>3367</v>
      </c>
      <c r="C471" s="206"/>
      <c r="D471" s="206"/>
      <c r="E471" s="206"/>
      <c r="F471" s="206"/>
      <c r="G471" s="206"/>
      <c r="H471" s="206"/>
      <c r="I471" s="206"/>
      <c r="J471" s="206"/>
      <c r="K471" s="204">
        <v>37675</v>
      </c>
      <c r="L471" s="205">
        <v>2</v>
      </c>
      <c r="M471" s="206"/>
      <c r="N471" s="206"/>
      <c r="O471" s="206"/>
      <c r="P471" s="206"/>
      <c r="Q471" s="206"/>
      <c r="R471" s="206"/>
      <c r="S471" s="206"/>
      <c r="T471" s="206"/>
      <c r="U471" s="206"/>
      <c r="V471" s="206"/>
      <c r="W471" s="206"/>
      <c r="X471" s="206"/>
      <c r="Y471" s="206"/>
      <c r="Z471" s="206"/>
      <c r="AA471" s="206"/>
      <c r="AB471" s="206"/>
      <c r="AC471" s="204">
        <v>21537</v>
      </c>
      <c r="AD471" s="205">
        <v>8</v>
      </c>
      <c r="AE471" s="206"/>
      <c r="AF471" s="206"/>
      <c r="AG471" s="204">
        <v>59212</v>
      </c>
      <c r="AH471" s="205">
        <v>10</v>
      </c>
    </row>
    <row r="472" spans="1:34" s="198" customFormat="1" ht="24.95" customHeight="1" x14ac:dyDescent="0.2">
      <c r="A472" s="202" t="s">
        <v>1482</v>
      </c>
      <c r="B472" s="203" t="s">
        <v>3368</v>
      </c>
      <c r="C472" s="206"/>
      <c r="D472" s="206"/>
      <c r="E472" s="206"/>
      <c r="F472" s="206"/>
      <c r="G472" s="206"/>
      <c r="H472" s="206"/>
      <c r="I472" s="206"/>
      <c r="J472" s="206"/>
      <c r="K472" s="206"/>
      <c r="L472" s="206"/>
      <c r="M472" s="206"/>
      <c r="N472" s="206"/>
      <c r="O472" s="206"/>
      <c r="P472" s="206"/>
      <c r="Q472" s="206"/>
      <c r="R472" s="206"/>
      <c r="S472" s="206"/>
      <c r="T472" s="206"/>
      <c r="U472" s="204">
        <v>22442764</v>
      </c>
      <c r="V472" s="205">
        <v>164</v>
      </c>
      <c r="W472" s="206"/>
      <c r="X472" s="206"/>
      <c r="Y472" s="206"/>
      <c r="Z472" s="206"/>
      <c r="AA472" s="206"/>
      <c r="AB472" s="206"/>
      <c r="AC472" s="206"/>
      <c r="AD472" s="206"/>
      <c r="AE472" s="206"/>
      <c r="AF472" s="206"/>
      <c r="AG472" s="204">
        <v>22442764</v>
      </c>
      <c r="AH472" s="205">
        <v>164</v>
      </c>
    </row>
    <row r="473" spans="1:34" s="198" customFormat="1" ht="24.95" customHeight="1" x14ac:dyDescent="0.2">
      <c r="A473" s="202" t="s">
        <v>3369</v>
      </c>
      <c r="B473" s="203" t="s">
        <v>3370</v>
      </c>
      <c r="C473" s="206"/>
      <c r="D473" s="206"/>
      <c r="E473" s="206"/>
      <c r="F473" s="206"/>
      <c r="G473" s="206"/>
      <c r="H473" s="206"/>
      <c r="I473" s="206"/>
      <c r="J473" s="206"/>
      <c r="K473" s="206"/>
      <c r="L473" s="206"/>
      <c r="M473" s="206"/>
      <c r="N473" s="206"/>
      <c r="O473" s="206"/>
      <c r="P473" s="206"/>
      <c r="Q473" s="204">
        <v>2296028</v>
      </c>
      <c r="R473" s="205">
        <v>27</v>
      </c>
      <c r="S473" s="206"/>
      <c r="T473" s="206"/>
      <c r="U473" s="206"/>
      <c r="V473" s="206"/>
      <c r="W473" s="206"/>
      <c r="X473" s="206"/>
      <c r="Y473" s="206"/>
      <c r="Z473" s="206"/>
      <c r="AA473" s="206"/>
      <c r="AB473" s="206"/>
      <c r="AC473" s="206"/>
      <c r="AD473" s="206"/>
      <c r="AE473" s="206"/>
      <c r="AF473" s="206"/>
      <c r="AG473" s="204">
        <v>2296028</v>
      </c>
      <c r="AH473" s="205">
        <v>27</v>
      </c>
    </row>
    <row r="474" spans="1:34" s="198" customFormat="1" ht="24.95" customHeight="1" x14ac:dyDescent="0.2">
      <c r="A474" s="202" t="s">
        <v>3371</v>
      </c>
      <c r="B474" s="203" t="s">
        <v>3372</v>
      </c>
      <c r="C474" s="206"/>
      <c r="D474" s="206"/>
      <c r="E474" s="206"/>
      <c r="F474" s="206"/>
      <c r="G474" s="206"/>
      <c r="H474" s="206"/>
      <c r="I474" s="206"/>
      <c r="J474" s="206"/>
      <c r="K474" s="206"/>
      <c r="L474" s="206"/>
      <c r="M474" s="206"/>
      <c r="N474" s="206"/>
      <c r="O474" s="206"/>
      <c r="P474" s="206"/>
      <c r="Q474" s="206"/>
      <c r="R474" s="206"/>
      <c r="S474" s="206"/>
      <c r="T474" s="206"/>
      <c r="U474" s="204">
        <v>95463964</v>
      </c>
      <c r="V474" s="204">
        <v>1058</v>
      </c>
      <c r="W474" s="206"/>
      <c r="X474" s="206"/>
      <c r="Y474" s="206"/>
      <c r="Z474" s="206"/>
      <c r="AA474" s="206"/>
      <c r="AB474" s="206"/>
      <c r="AC474" s="206"/>
      <c r="AD474" s="206"/>
      <c r="AE474" s="206"/>
      <c r="AF474" s="206"/>
      <c r="AG474" s="204">
        <v>95463964</v>
      </c>
      <c r="AH474" s="204">
        <v>1058</v>
      </c>
    </row>
    <row r="475" spans="1:34" s="198" customFormat="1" ht="24.95" customHeight="1" x14ac:dyDescent="0.2">
      <c r="A475" s="202" t="s">
        <v>1259</v>
      </c>
      <c r="B475" s="203" t="s">
        <v>3373</v>
      </c>
      <c r="C475" s="206"/>
      <c r="D475" s="206"/>
      <c r="E475" s="206"/>
      <c r="F475" s="206"/>
      <c r="G475" s="206"/>
      <c r="H475" s="206"/>
      <c r="I475" s="206"/>
      <c r="J475" s="206"/>
      <c r="K475" s="206"/>
      <c r="L475" s="206"/>
      <c r="M475" s="206"/>
      <c r="N475" s="206"/>
      <c r="O475" s="206"/>
      <c r="P475" s="206"/>
      <c r="Q475" s="204">
        <v>4491514</v>
      </c>
      <c r="R475" s="205">
        <v>47</v>
      </c>
      <c r="S475" s="206"/>
      <c r="T475" s="206"/>
      <c r="U475" s="206"/>
      <c r="V475" s="206"/>
      <c r="W475" s="206"/>
      <c r="X475" s="206"/>
      <c r="Y475" s="206"/>
      <c r="Z475" s="206"/>
      <c r="AA475" s="206"/>
      <c r="AB475" s="206"/>
      <c r="AC475" s="206"/>
      <c r="AD475" s="206"/>
      <c r="AE475" s="206"/>
      <c r="AF475" s="206"/>
      <c r="AG475" s="204">
        <v>4491514</v>
      </c>
      <c r="AH475" s="205">
        <v>47</v>
      </c>
    </row>
    <row r="476" spans="1:34" s="198" customFormat="1" ht="12.75" customHeight="1" x14ac:dyDescent="0.2">
      <c r="A476" s="202" t="s">
        <v>2163</v>
      </c>
      <c r="B476" s="203" t="s">
        <v>3374</v>
      </c>
      <c r="C476" s="206"/>
      <c r="D476" s="206"/>
      <c r="E476" s="206"/>
      <c r="F476" s="206"/>
      <c r="G476" s="206"/>
      <c r="H476" s="206"/>
      <c r="I476" s="206"/>
      <c r="J476" s="206"/>
      <c r="K476" s="206"/>
      <c r="L476" s="206"/>
      <c r="M476" s="206"/>
      <c r="N476" s="206"/>
      <c r="O476" s="206"/>
      <c r="P476" s="206"/>
      <c r="Q476" s="204">
        <v>252617</v>
      </c>
      <c r="R476" s="205">
        <v>2</v>
      </c>
      <c r="S476" s="204">
        <v>935951</v>
      </c>
      <c r="T476" s="205">
        <v>17</v>
      </c>
      <c r="U476" s="204">
        <v>33706</v>
      </c>
      <c r="V476" s="205">
        <v>9</v>
      </c>
      <c r="W476" s="206"/>
      <c r="X476" s="206"/>
      <c r="Y476" s="206"/>
      <c r="Z476" s="206"/>
      <c r="AA476" s="206"/>
      <c r="AB476" s="206"/>
      <c r="AC476" s="206"/>
      <c r="AD476" s="206"/>
      <c r="AE476" s="206"/>
      <c r="AF476" s="206"/>
      <c r="AG476" s="204">
        <v>1222274</v>
      </c>
      <c r="AH476" s="205">
        <v>28</v>
      </c>
    </row>
    <row r="477" spans="1:34" s="198" customFormat="1" ht="24.95" customHeight="1" x14ac:dyDescent="0.2">
      <c r="A477" s="202" t="s">
        <v>755</v>
      </c>
      <c r="B477" s="203" t="s">
        <v>3375</v>
      </c>
      <c r="C477" s="206"/>
      <c r="D477" s="206"/>
      <c r="E477" s="206"/>
      <c r="F477" s="206"/>
      <c r="G477" s="206"/>
      <c r="H477" s="206"/>
      <c r="I477" s="206"/>
      <c r="J477" s="206"/>
      <c r="K477" s="206"/>
      <c r="L477" s="206"/>
      <c r="M477" s="206"/>
      <c r="N477" s="206"/>
      <c r="O477" s="206"/>
      <c r="P477" s="206"/>
      <c r="Q477" s="204">
        <v>1505592</v>
      </c>
      <c r="R477" s="205">
        <v>18</v>
      </c>
      <c r="S477" s="206"/>
      <c r="T477" s="206"/>
      <c r="U477" s="206"/>
      <c r="V477" s="206"/>
      <c r="W477" s="206"/>
      <c r="X477" s="206"/>
      <c r="Y477" s="206"/>
      <c r="Z477" s="206"/>
      <c r="AA477" s="206"/>
      <c r="AB477" s="206"/>
      <c r="AC477" s="206"/>
      <c r="AD477" s="206"/>
      <c r="AE477" s="206"/>
      <c r="AF477" s="206"/>
      <c r="AG477" s="204">
        <v>1505592</v>
      </c>
      <c r="AH477" s="205">
        <v>18</v>
      </c>
    </row>
    <row r="478" spans="1:34" s="198" customFormat="1" ht="24.95" customHeight="1" x14ac:dyDescent="0.2">
      <c r="A478" s="202" t="s">
        <v>841</v>
      </c>
      <c r="B478" s="203" t="s">
        <v>3376</v>
      </c>
      <c r="C478" s="204">
        <v>1258678</v>
      </c>
      <c r="D478" s="205">
        <v>63</v>
      </c>
      <c r="E478" s="206"/>
      <c r="F478" s="206"/>
      <c r="G478" s="206"/>
      <c r="H478" s="206"/>
      <c r="I478" s="206"/>
      <c r="J478" s="206"/>
      <c r="K478" s="206"/>
      <c r="L478" s="206"/>
      <c r="M478" s="204">
        <v>552731</v>
      </c>
      <c r="N478" s="205">
        <v>36</v>
      </c>
      <c r="O478" s="206"/>
      <c r="P478" s="206"/>
      <c r="Q478" s="206"/>
      <c r="R478" s="206"/>
      <c r="S478" s="206"/>
      <c r="T478" s="206"/>
      <c r="U478" s="206"/>
      <c r="V478" s="206"/>
      <c r="W478" s="206"/>
      <c r="X478" s="206"/>
      <c r="Y478" s="206"/>
      <c r="Z478" s="206"/>
      <c r="AA478" s="206"/>
      <c r="AB478" s="206"/>
      <c r="AC478" s="206"/>
      <c r="AD478" s="206"/>
      <c r="AE478" s="206"/>
      <c r="AF478" s="206"/>
      <c r="AG478" s="204">
        <v>1811409</v>
      </c>
      <c r="AH478" s="205">
        <v>99</v>
      </c>
    </row>
    <row r="479" spans="1:34" s="198" customFormat="1" ht="12.75" customHeight="1" x14ac:dyDescent="0.2">
      <c r="A479" s="202" t="s">
        <v>899</v>
      </c>
      <c r="B479" s="203" t="s">
        <v>3377</v>
      </c>
      <c r="C479" s="204">
        <v>8788788</v>
      </c>
      <c r="D479" s="205">
        <v>170</v>
      </c>
      <c r="E479" s="206"/>
      <c r="F479" s="206"/>
      <c r="G479" s="206"/>
      <c r="H479" s="206"/>
      <c r="I479" s="206"/>
      <c r="J479" s="206"/>
      <c r="K479" s="206"/>
      <c r="L479" s="206"/>
      <c r="M479" s="206"/>
      <c r="N479" s="206"/>
      <c r="O479" s="206"/>
      <c r="P479" s="206"/>
      <c r="Q479" s="206"/>
      <c r="R479" s="206"/>
      <c r="S479" s="206"/>
      <c r="T479" s="206"/>
      <c r="U479" s="206"/>
      <c r="V479" s="206"/>
      <c r="W479" s="206"/>
      <c r="X479" s="206"/>
      <c r="Y479" s="206"/>
      <c r="Z479" s="206"/>
      <c r="AA479" s="206"/>
      <c r="AB479" s="206"/>
      <c r="AC479" s="206"/>
      <c r="AD479" s="206"/>
      <c r="AE479" s="206"/>
      <c r="AF479" s="206"/>
      <c r="AG479" s="204">
        <v>8788788</v>
      </c>
      <c r="AH479" s="205">
        <v>170</v>
      </c>
    </row>
    <row r="480" spans="1:34" s="198" customFormat="1" ht="24.95" customHeight="1" x14ac:dyDescent="0.2">
      <c r="A480" s="202" t="s">
        <v>1141</v>
      </c>
      <c r="B480" s="203" t="s">
        <v>3378</v>
      </c>
      <c r="C480" s="206"/>
      <c r="D480" s="206"/>
      <c r="E480" s="206"/>
      <c r="F480" s="206"/>
      <c r="G480" s="206"/>
      <c r="H480" s="206"/>
      <c r="I480" s="206"/>
      <c r="J480" s="206"/>
      <c r="K480" s="206"/>
      <c r="L480" s="206"/>
      <c r="M480" s="206"/>
      <c r="N480" s="206"/>
      <c r="O480" s="206"/>
      <c r="P480" s="206"/>
      <c r="Q480" s="206"/>
      <c r="R480" s="206"/>
      <c r="S480" s="206"/>
      <c r="T480" s="206"/>
      <c r="U480" s="206"/>
      <c r="V480" s="206"/>
      <c r="W480" s="204">
        <v>9418214</v>
      </c>
      <c r="X480" s="204">
        <v>3190</v>
      </c>
      <c r="Y480" s="206"/>
      <c r="Z480" s="206"/>
      <c r="AA480" s="206"/>
      <c r="AB480" s="206"/>
      <c r="AC480" s="206"/>
      <c r="AD480" s="206"/>
      <c r="AE480" s="206"/>
      <c r="AF480" s="206"/>
      <c r="AG480" s="204">
        <v>9418214</v>
      </c>
      <c r="AH480" s="204">
        <v>3190</v>
      </c>
    </row>
    <row r="481" spans="1:34" s="198" customFormat="1" ht="36.75" customHeight="1" x14ac:dyDescent="0.2">
      <c r="A481" s="202" t="s">
        <v>2509</v>
      </c>
      <c r="B481" s="203" t="s">
        <v>3379</v>
      </c>
      <c r="C481" s="206"/>
      <c r="D481" s="206"/>
      <c r="E481" s="206"/>
      <c r="F481" s="206"/>
      <c r="G481" s="206"/>
      <c r="H481" s="206"/>
      <c r="I481" s="206"/>
      <c r="J481" s="206"/>
      <c r="K481" s="206"/>
      <c r="L481" s="206"/>
      <c r="M481" s="206"/>
      <c r="N481" s="206"/>
      <c r="O481" s="206"/>
      <c r="P481" s="206"/>
      <c r="Q481" s="206"/>
      <c r="R481" s="206"/>
      <c r="S481" s="206"/>
      <c r="T481" s="206"/>
      <c r="U481" s="204">
        <v>1891683</v>
      </c>
      <c r="V481" s="205">
        <v>324</v>
      </c>
      <c r="W481" s="206"/>
      <c r="X481" s="206"/>
      <c r="Y481" s="206"/>
      <c r="Z481" s="206"/>
      <c r="AA481" s="206"/>
      <c r="AB481" s="206"/>
      <c r="AC481" s="206"/>
      <c r="AD481" s="206"/>
      <c r="AE481" s="206"/>
      <c r="AF481" s="206"/>
      <c r="AG481" s="204">
        <v>1891683</v>
      </c>
      <c r="AH481" s="205">
        <v>324</v>
      </c>
    </row>
    <row r="482" spans="1:34" s="198" customFormat="1" ht="12.75" customHeight="1" x14ac:dyDescent="0.2">
      <c r="A482" s="202" t="s">
        <v>1467</v>
      </c>
      <c r="B482" s="203" t="s">
        <v>3380</v>
      </c>
      <c r="C482" s="206"/>
      <c r="D482" s="206"/>
      <c r="E482" s="206"/>
      <c r="F482" s="206"/>
      <c r="G482" s="206"/>
      <c r="H482" s="206"/>
      <c r="I482" s="206"/>
      <c r="J482" s="206"/>
      <c r="K482" s="206"/>
      <c r="L482" s="206"/>
      <c r="M482" s="206"/>
      <c r="N482" s="206"/>
      <c r="O482" s="206"/>
      <c r="P482" s="206"/>
      <c r="Q482" s="206"/>
      <c r="R482" s="206"/>
      <c r="S482" s="206"/>
      <c r="T482" s="206"/>
      <c r="U482" s="206"/>
      <c r="V482" s="206"/>
      <c r="W482" s="206"/>
      <c r="X482" s="206"/>
      <c r="Y482" s="204">
        <v>4876</v>
      </c>
      <c r="Z482" s="206"/>
      <c r="AA482" s="206"/>
      <c r="AB482" s="206"/>
      <c r="AC482" s="206"/>
      <c r="AD482" s="206"/>
      <c r="AE482" s="206"/>
      <c r="AF482" s="206"/>
      <c r="AG482" s="204">
        <v>4876</v>
      </c>
      <c r="AH482" s="206"/>
    </row>
    <row r="483" spans="1:34" s="198" customFormat="1" ht="12.2" customHeight="1" x14ac:dyDescent="0.2">
      <c r="A483" s="410" t="s">
        <v>3381</v>
      </c>
      <c r="B483" s="410"/>
      <c r="C483" s="204">
        <v>80171982</v>
      </c>
      <c r="D483" s="204">
        <v>2109</v>
      </c>
      <c r="E483" s="204">
        <v>150609514</v>
      </c>
      <c r="F483" s="204">
        <v>4891</v>
      </c>
      <c r="G483" s="204">
        <v>734495833</v>
      </c>
      <c r="H483" s="204">
        <v>20401</v>
      </c>
      <c r="I483" s="204">
        <v>456079988</v>
      </c>
      <c r="J483" s="204">
        <v>5313</v>
      </c>
      <c r="K483" s="204">
        <v>1304806332</v>
      </c>
      <c r="L483" s="204">
        <v>54408</v>
      </c>
      <c r="M483" s="204">
        <v>7254930</v>
      </c>
      <c r="N483" s="205">
        <v>394</v>
      </c>
      <c r="O483" s="204">
        <v>273886936</v>
      </c>
      <c r="P483" s="204">
        <v>3365</v>
      </c>
      <c r="Q483" s="204">
        <v>68910542</v>
      </c>
      <c r="R483" s="204">
        <v>1787</v>
      </c>
      <c r="S483" s="204">
        <v>273273618</v>
      </c>
      <c r="T483" s="204">
        <v>24305</v>
      </c>
      <c r="U483" s="204">
        <v>225727133</v>
      </c>
      <c r="V483" s="204">
        <v>43143</v>
      </c>
      <c r="W483" s="204">
        <v>15618152</v>
      </c>
      <c r="X483" s="204">
        <v>11939</v>
      </c>
      <c r="Y483" s="204">
        <v>110459412</v>
      </c>
      <c r="Z483" s="204">
        <v>120303</v>
      </c>
      <c r="AA483" s="204">
        <v>16815215</v>
      </c>
      <c r="AB483" s="204">
        <v>22796</v>
      </c>
      <c r="AC483" s="204">
        <v>204054786</v>
      </c>
      <c r="AD483" s="204">
        <v>130045</v>
      </c>
      <c r="AE483" s="204">
        <v>375956256</v>
      </c>
      <c r="AF483" s="204">
        <v>151143</v>
      </c>
      <c r="AG483" s="204">
        <v>4298120629</v>
      </c>
      <c r="AH483" s="204">
        <v>596342</v>
      </c>
    </row>
  </sheetData>
  <mergeCells count="145">
    <mergeCell ref="AC1:AH1"/>
    <mergeCell ref="AC98:AH98"/>
    <mergeCell ref="AC195:AH195"/>
    <mergeCell ref="AC291:AH291"/>
    <mergeCell ref="AC387:AH387"/>
    <mergeCell ref="Y393:Z393"/>
    <mergeCell ref="AA393:AB393"/>
    <mergeCell ref="AC393:AD393"/>
    <mergeCell ref="A483:B483"/>
    <mergeCell ref="M393:N393"/>
    <mergeCell ref="O393:P393"/>
    <mergeCell ref="Q393:R393"/>
    <mergeCell ref="S393:T393"/>
    <mergeCell ref="U393:V393"/>
    <mergeCell ref="W393:X393"/>
    <mergeCell ref="U392:V392"/>
    <mergeCell ref="W392:X392"/>
    <mergeCell ref="Y392:Z392"/>
    <mergeCell ref="AA392:AB392"/>
    <mergeCell ref="AC392:AD392"/>
    <mergeCell ref="C393:D393"/>
    <mergeCell ref="E393:F393"/>
    <mergeCell ref="G393:H393"/>
    <mergeCell ref="I393:J393"/>
    <mergeCell ref="K393:L393"/>
    <mergeCell ref="AC297:AD297"/>
    <mergeCell ref="A386:B386"/>
    <mergeCell ref="A388:AG388"/>
    <mergeCell ref="A389:AE389"/>
    <mergeCell ref="A391:B394"/>
    <mergeCell ref="C391:L392"/>
    <mergeCell ref="M391:T392"/>
    <mergeCell ref="U391:AD391"/>
    <mergeCell ref="AE391:AF393"/>
    <mergeCell ref="AG391:AH393"/>
    <mergeCell ref="Q297:R297"/>
    <mergeCell ref="S297:T297"/>
    <mergeCell ref="U297:V297"/>
    <mergeCell ref="W297:X297"/>
    <mergeCell ref="Y297:Z297"/>
    <mergeCell ref="AA297:AB297"/>
    <mergeCell ref="A292:AG292"/>
    <mergeCell ref="A293:AE293"/>
    <mergeCell ref="A295:B298"/>
    <mergeCell ref="C295:L296"/>
    <mergeCell ref="M295:T296"/>
    <mergeCell ref="U295:AD295"/>
    <mergeCell ref="AE295:AF297"/>
    <mergeCell ref="AG295:AH297"/>
    <mergeCell ref="U296:V296"/>
    <mergeCell ref="W296:X296"/>
    <mergeCell ref="Y296:Z296"/>
    <mergeCell ref="AA296:AB296"/>
    <mergeCell ref="AC296:AD296"/>
    <mergeCell ref="C297:D297"/>
    <mergeCell ref="E297:F297"/>
    <mergeCell ref="G297:H297"/>
    <mergeCell ref="I297:J297"/>
    <mergeCell ref="K297:L297"/>
    <mergeCell ref="M297:N297"/>
    <mergeCell ref="O297:P297"/>
    <mergeCell ref="A290:B290"/>
    <mergeCell ref="AC200:AD200"/>
    <mergeCell ref="C201:D201"/>
    <mergeCell ref="E201:F201"/>
    <mergeCell ref="G201:H201"/>
    <mergeCell ref="I201:J201"/>
    <mergeCell ref="K201:L201"/>
    <mergeCell ref="M201:N201"/>
    <mergeCell ref="O201:P201"/>
    <mergeCell ref="Q201:R201"/>
    <mergeCell ref="S201:T201"/>
    <mergeCell ref="A199:B202"/>
    <mergeCell ref="C199:L200"/>
    <mergeCell ref="M199:T200"/>
    <mergeCell ref="U199:AD199"/>
    <mergeCell ref="AE199:AF201"/>
    <mergeCell ref="AG199:AH201"/>
    <mergeCell ref="U200:V200"/>
    <mergeCell ref="W200:X200"/>
    <mergeCell ref="Y200:Z200"/>
    <mergeCell ref="AA200:AB200"/>
    <mergeCell ref="Y104:Z104"/>
    <mergeCell ref="AA104:AB104"/>
    <mergeCell ref="AC104:AD104"/>
    <mergeCell ref="U201:V201"/>
    <mergeCell ref="W201:X201"/>
    <mergeCell ref="Y201:Z201"/>
    <mergeCell ref="AA201:AB201"/>
    <mergeCell ref="AC201:AD201"/>
    <mergeCell ref="A194:B194"/>
    <mergeCell ref="A196:AG196"/>
    <mergeCell ref="A197:AE197"/>
    <mergeCell ref="M104:N104"/>
    <mergeCell ref="O104:P104"/>
    <mergeCell ref="Q104:R104"/>
    <mergeCell ref="S104:T104"/>
    <mergeCell ref="U104:V104"/>
    <mergeCell ref="W104:X104"/>
    <mergeCell ref="W7:X7"/>
    <mergeCell ref="Y7:Z7"/>
    <mergeCell ref="AA7:AB7"/>
    <mergeCell ref="U103:V103"/>
    <mergeCell ref="W103:X103"/>
    <mergeCell ref="Y103:Z103"/>
    <mergeCell ref="AA103:AB103"/>
    <mergeCell ref="AC103:AD103"/>
    <mergeCell ref="C104:D104"/>
    <mergeCell ref="E104:F104"/>
    <mergeCell ref="G104:H104"/>
    <mergeCell ref="I104:J104"/>
    <mergeCell ref="K104:L104"/>
    <mergeCell ref="A97:B97"/>
    <mergeCell ref="A99:AG99"/>
    <mergeCell ref="A100:AE100"/>
    <mergeCell ref="A102:B105"/>
    <mergeCell ref="C102:L103"/>
    <mergeCell ref="M102:T103"/>
    <mergeCell ref="U102:AD102"/>
    <mergeCell ref="AE102:AF104"/>
    <mergeCell ref="AG102:AH104"/>
    <mergeCell ref="A2:AG2"/>
    <mergeCell ref="A3:AE3"/>
    <mergeCell ref="A5:B8"/>
    <mergeCell ref="C5:L6"/>
    <mergeCell ref="M5:T6"/>
    <mergeCell ref="U5:AD5"/>
    <mergeCell ref="AE5:AF7"/>
    <mergeCell ref="AG5:AH7"/>
    <mergeCell ref="U6:V6"/>
    <mergeCell ref="W6:X6"/>
    <mergeCell ref="Y6:Z6"/>
    <mergeCell ref="AA6:AB6"/>
    <mergeCell ref="AC6:AD6"/>
    <mergeCell ref="C7:D7"/>
    <mergeCell ref="E7:F7"/>
    <mergeCell ref="G7:H7"/>
    <mergeCell ref="I7:J7"/>
    <mergeCell ref="K7:L7"/>
    <mergeCell ref="M7:N7"/>
    <mergeCell ref="O7:P7"/>
    <mergeCell ref="AC7:AD7"/>
    <mergeCell ref="Q7:R7"/>
    <mergeCell ref="S7:T7"/>
    <mergeCell ref="U7:V7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rowBreaks count="4" manualBreakCount="4">
    <brk id="97" max="16383" man="1"/>
    <brk id="194" max="16383" man="1"/>
    <brk id="290" max="16383" man="1"/>
    <brk id="386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40" zoomScaleNormal="100" zoomScaleSheetLayoutView="140" workbookViewId="0">
      <pane xSplit="2" ySplit="6" topLeftCell="C53" activePane="bottomRight" state="frozen"/>
      <selection pane="topRight" activeCell="C1" sqref="C1"/>
      <selection pane="bottomLeft" activeCell="A7" sqref="A7"/>
      <selection pane="bottomRight" activeCell="E1" sqref="E1:H1"/>
    </sheetView>
  </sheetViews>
  <sheetFormatPr defaultColWidth="9.33203125" defaultRowHeight="12" x14ac:dyDescent="0.2"/>
  <cols>
    <col min="1" max="1" width="8.33203125" style="84" customWidth="1"/>
    <col min="2" max="2" width="30.33203125" style="112" customWidth="1"/>
    <col min="3" max="3" width="17.5" style="84" customWidth="1"/>
    <col min="4" max="4" width="17.33203125" style="84" customWidth="1"/>
    <col min="5" max="5" width="20.5" style="84" customWidth="1"/>
    <col min="6" max="6" width="13.33203125" style="84" customWidth="1"/>
    <col min="7" max="7" width="17.33203125" style="101" customWidth="1"/>
    <col min="8" max="8" width="14.6640625" style="84" customWidth="1"/>
    <col min="9" max="16384" width="9.33203125" style="30"/>
  </cols>
  <sheetData>
    <row r="1" spans="1:8" s="83" customFormat="1" ht="34.15" customHeight="1" x14ac:dyDescent="0.25">
      <c r="E1" s="393" t="s">
        <v>3430</v>
      </c>
      <c r="F1" s="393"/>
      <c r="G1" s="393"/>
      <c r="H1" s="393"/>
    </row>
    <row r="2" spans="1:8" s="83" customFormat="1" ht="48.2" customHeight="1" x14ac:dyDescent="0.2">
      <c r="A2" s="496" t="s">
        <v>533</v>
      </c>
      <c r="B2" s="496"/>
      <c r="C2" s="496"/>
      <c r="D2" s="496"/>
      <c r="E2" s="496"/>
      <c r="F2" s="496"/>
      <c r="G2" s="496"/>
      <c r="H2" s="496"/>
    </row>
    <row r="3" spans="1:8" s="84" customFormat="1" ht="22.9" customHeight="1" x14ac:dyDescent="0.2">
      <c r="A3" s="509" t="s">
        <v>534</v>
      </c>
      <c r="B3" s="509"/>
      <c r="C3" s="509"/>
      <c r="D3" s="509"/>
      <c r="E3" s="509"/>
      <c r="F3" s="509"/>
      <c r="G3" s="509"/>
      <c r="H3" s="509"/>
    </row>
    <row r="4" spans="1:8" s="155" customFormat="1" ht="67.5" customHeight="1" x14ac:dyDescent="0.2">
      <c r="A4" s="517" t="s">
        <v>114</v>
      </c>
      <c r="B4" s="497" t="s">
        <v>287</v>
      </c>
      <c r="C4" s="158" t="s">
        <v>535</v>
      </c>
      <c r="D4" s="158" t="s">
        <v>536</v>
      </c>
      <c r="E4" s="158" t="s">
        <v>537</v>
      </c>
      <c r="F4" s="158" t="s">
        <v>291</v>
      </c>
      <c r="G4" s="154" t="s">
        <v>538</v>
      </c>
      <c r="H4" s="154" t="s">
        <v>295</v>
      </c>
    </row>
    <row r="5" spans="1:8" s="155" customFormat="1" ht="12.75" customHeight="1" x14ac:dyDescent="0.2">
      <c r="A5" s="518"/>
      <c r="B5" s="499"/>
      <c r="C5" s="514" t="s">
        <v>539</v>
      </c>
      <c r="D5" s="514"/>
      <c r="E5" s="514"/>
      <c r="F5" s="514"/>
      <c r="G5" s="514"/>
      <c r="H5" s="514"/>
    </row>
    <row r="6" spans="1:8" s="114" customFormat="1" ht="18" customHeight="1" x14ac:dyDescent="0.25">
      <c r="A6" s="113"/>
      <c r="B6" s="105" t="s">
        <v>300</v>
      </c>
      <c r="C6" s="106" t="s">
        <v>540</v>
      </c>
      <c r="D6" s="106" t="s">
        <v>541</v>
      </c>
      <c r="E6" s="106" t="s">
        <v>542</v>
      </c>
      <c r="F6" s="106" t="s">
        <v>543</v>
      </c>
      <c r="G6" s="106" t="s">
        <v>544</v>
      </c>
      <c r="H6" s="106" t="s">
        <v>545</v>
      </c>
    </row>
    <row r="7" spans="1:8" ht="25.9" customHeight="1" x14ac:dyDescent="0.2">
      <c r="A7" s="108" t="s">
        <v>122</v>
      </c>
      <c r="B7" s="109" t="s">
        <v>11</v>
      </c>
      <c r="C7" s="98" t="s">
        <v>313</v>
      </c>
      <c r="D7" s="98" t="s">
        <v>303</v>
      </c>
      <c r="E7" s="98" t="s">
        <v>314</v>
      </c>
      <c r="F7" s="98" t="s">
        <v>314</v>
      </c>
      <c r="G7" s="98" t="s">
        <v>314</v>
      </c>
      <c r="H7" s="98" t="s">
        <v>315</v>
      </c>
    </row>
    <row r="8" spans="1:8" ht="25.9" customHeight="1" x14ac:dyDescent="0.2">
      <c r="A8" s="108" t="s">
        <v>123</v>
      </c>
      <c r="B8" s="109" t="s">
        <v>12</v>
      </c>
      <c r="C8" s="98" t="s">
        <v>313</v>
      </c>
      <c r="D8" s="98" t="s">
        <v>313</v>
      </c>
      <c r="E8" s="98" t="s">
        <v>314</v>
      </c>
      <c r="F8" s="98" t="s">
        <v>314</v>
      </c>
      <c r="G8" s="98" t="s">
        <v>314</v>
      </c>
      <c r="H8" s="98" t="s">
        <v>315</v>
      </c>
    </row>
    <row r="9" spans="1:8" ht="15" customHeight="1" x14ac:dyDescent="0.2">
      <c r="A9" s="108" t="s">
        <v>124</v>
      </c>
      <c r="B9" s="109" t="s">
        <v>13</v>
      </c>
      <c r="C9" s="98" t="s">
        <v>325</v>
      </c>
      <c r="D9" s="98" t="s">
        <v>546</v>
      </c>
      <c r="E9" s="98" t="s">
        <v>547</v>
      </c>
      <c r="F9" s="98" t="s">
        <v>548</v>
      </c>
      <c r="G9" s="98" t="s">
        <v>548</v>
      </c>
      <c r="H9" s="98" t="s">
        <v>351</v>
      </c>
    </row>
    <row r="10" spans="1:8" ht="15" customHeight="1" x14ac:dyDescent="0.2">
      <c r="A10" s="108" t="s">
        <v>125</v>
      </c>
      <c r="B10" s="109" t="s">
        <v>14</v>
      </c>
      <c r="C10" s="98" t="s">
        <v>301</v>
      </c>
      <c r="D10" s="98" t="s">
        <v>549</v>
      </c>
      <c r="E10" s="98" t="s">
        <v>550</v>
      </c>
      <c r="F10" s="98" t="s">
        <v>551</v>
      </c>
      <c r="G10" s="98" t="s">
        <v>552</v>
      </c>
      <c r="H10" s="98" t="s">
        <v>416</v>
      </c>
    </row>
    <row r="11" spans="1:8" ht="15" customHeight="1" x14ac:dyDescent="0.2">
      <c r="A11" s="108" t="s">
        <v>126</v>
      </c>
      <c r="B11" s="109" t="s">
        <v>15</v>
      </c>
      <c r="C11" s="98" t="s">
        <v>406</v>
      </c>
      <c r="D11" s="98" t="s">
        <v>525</v>
      </c>
      <c r="E11" s="98" t="s">
        <v>553</v>
      </c>
      <c r="F11" s="98" t="s">
        <v>554</v>
      </c>
      <c r="G11" s="98" t="s">
        <v>555</v>
      </c>
      <c r="H11" s="98" t="s">
        <v>444</v>
      </c>
    </row>
    <row r="12" spans="1:8" ht="15" customHeight="1" x14ac:dyDescent="0.2">
      <c r="A12" s="108" t="s">
        <v>127</v>
      </c>
      <c r="B12" s="109" t="s">
        <v>16</v>
      </c>
      <c r="C12" s="98" t="s">
        <v>327</v>
      </c>
      <c r="D12" s="98" t="s">
        <v>556</v>
      </c>
      <c r="E12" s="98" t="s">
        <v>392</v>
      </c>
      <c r="F12" s="98" t="s">
        <v>557</v>
      </c>
      <c r="G12" s="98" t="s">
        <v>558</v>
      </c>
      <c r="H12" s="98" t="s">
        <v>559</v>
      </c>
    </row>
    <row r="13" spans="1:8" ht="17.45" customHeight="1" x14ac:dyDescent="0.2">
      <c r="A13" s="108" t="s">
        <v>128</v>
      </c>
      <c r="B13" s="109" t="s">
        <v>17</v>
      </c>
      <c r="C13" s="98" t="s">
        <v>302</v>
      </c>
      <c r="D13" s="98" t="s">
        <v>302</v>
      </c>
      <c r="E13" s="98" t="s">
        <v>379</v>
      </c>
      <c r="F13" s="98" t="s">
        <v>560</v>
      </c>
      <c r="G13" s="98" t="s">
        <v>561</v>
      </c>
      <c r="H13" s="98" t="s">
        <v>562</v>
      </c>
    </row>
    <row r="14" spans="1:8" ht="25.9" customHeight="1" x14ac:dyDescent="0.2">
      <c r="A14" s="108" t="s">
        <v>129</v>
      </c>
      <c r="B14" s="109" t="s">
        <v>18</v>
      </c>
      <c r="C14" s="98" t="s">
        <v>345</v>
      </c>
      <c r="D14" s="98" t="s">
        <v>563</v>
      </c>
      <c r="E14" s="98" t="s">
        <v>564</v>
      </c>
      <c r="F14" s="98" t="s">
        <v>565</v>
      </c>
      <c r="G14" s="98" t="s">
        <v>566</v>
      </c>
      <c r="H14" s="98" t="s">
        <v>567</v>
      </c>
    </row>
    <row r="15" spans="1:8" ht="15" customHeight="1" x14ac:dyDescent="0.2">
      <c r="A15" s="108" t="s">
        <v>130</v>
      </c>
      <c r="B15" s="109" t="s">
        <v>19</v>
      </c>
      <c r="C15" s="98" t="s">
        <v>313</v>
      </c>
      <c r="D15" s="98" t="s">
        <v>546</v>
      </c>
      <c r="E15" s="98" t="s">
        <v>314</v>
      </c>
      <c r="F15" s="98" t="s">
        <v>314</v>
      </c>
      <c r="G15" s="98" t="s">
        <v>314</v>
      </c>
      <c r="H15" s="98" t="s">
        <v>315</v>
      </c>
    </row>
    <row r="16" spans="1:8" ht="15" customHeight="1" x14ac:dyDescent="0.2">
      <c r="A16" s="108" t="s">
        <v>131</v>
      </c>
      <c r="B16" s="109" t="s">
        <v>20</v>
      </c>
      <c r="C16" s="98" t="s">
        <v>313</v>
      </c>
      <c r="D16" s="98" t="s">
        <v>531</v>
      </c>
      <c r="E16" s="98" t="s">
        <v>314</v>
      </c>
      <c r="F16" s="98" t="s">
        <v>314</v>
      </c>
      <c r="G16" s="98" t="s">
        <v>314</v>
      </c>
      <c r="H16" s="98" t="s">
        <v>315</v>
      </c>
    </row>
    <row r="17" spans="1:8" ht="15" customHeight="1" x14ac:dyDescent="0.2">
      <c r="A17" s="108" t="s">
        <v>132</v>
      </c>
      <c r="B17" s="109" t="s">
        <v>21</v>
      </c>
      <c r="C17" s="98" t="s">
        <v>301</v>
      </c>
      <c r="D17" s="98" t="s">
        <v>568</v>
      </c>
      <c r="E17" s="98" t="s">
        <v>495</v>
      </c>
      <c r="F17" s="98" t="s">
        <v>569</v>
      </c>
      <c r="G17" s="98" t="s">
        <v>569</v>
      </c>
      <c r="H17" s="98" t="s">
        <v>570</v>
      </c>
    </row>
    <row r="18" spans="1:8" ht="15" customHeight="1" x14ac:dyDescent="0.2">
      <c r="A18" s="108" t="s">
        <v>133</v>
      </c>
      <c r="B18" s="109" t="s">
        <v>22</v>
      </c>
      <c r="C18" s="98" t="s">
        <v>336</v>
      </c>
      <c r="D18" s="98" t="s">
        <v>352</v>
      </c>
      <c r="E18" s="98" t="s">
        <v>561</v>
      </c>
      <c r="F18" s="98" t="s">
        <v>571</v>
      </c>
      <c r="G18" s="98" t="s">
        <v>571</v>
      </c>
      <c r="H18" s="98" t="s">
        <v>572</v>
      </c>
    </row>
    <row r="19" spans="1:8" ht="15" customHeight="1" x14ac:dyDescent="0.2">
      <c r="A19" s="108" t="s">
        <v>134</v>
      </c>
      <c r="B19" s="109" t="s">
        <v>23</v>
      </c>
      <c r="C19" s="98" t="s">
        <v>313</v>
      </c>
      <c r="D19" s="98" t="s">
        <v>313</v>
      </c>
      <c r="E19" s="98" t="s">
        <v>314</v>
      </c>
      <c r="F19" s="98" t="s">
        <v>314</v>
      </c>
      <c r="G19" s="98" t="s">
        <v>314</v>
      </c>
      <c r="H19" s="98" t="s">
        <v>315</v>
      </c>
    </row>
    <row r="20" spans="1:8" ht="38.1" customHeight="1" x14ac:dyDescent="0.2">
      <c r="A20" s="108" t="s">
        <v>135</v>
      </c>
      <c r="B20" s="109" t="s">
        <v>24</v>
      </c>
      <c r="C20" s="98" t="s">
        <v>303</v>
      </c>
      <c r="D20" s="98" t="s">
        <v>573</v>
      </c>
      <c r="E20" s="98" t="s">
        <v>574</v>
      </c>
      <c r="F20" s="98" t="s">
        <v>575</v>
      </c>
      <c r="G20" s="98" t="s">
        <v>575</v>
      </c>
      <c r="H20" s="98" t="s">
        <v>398</v>
      </c>
    </row>
    <row r="21" spans="1:8" ht="15" customHeight="1" x14ac:dyDescent="0.2">
      <c r="A21" s="108" t="s">
        <v>136</v>
      </c>
      <c r="B21" s="109" t="s">
        <v>25</v>
      </c>
      <c r="C21" s="98" t="s">
        <v>313</v>
      </c>
      <c r="D21" s="98" t="s">
        <v>313</v>
      </c>
      <c r="E21" s="98" t="s">
        <v>314</v>
      </c>
      <c r="F21" s="98" t="s">
        <v>314</v>
      </c>
      <c r="G21" s="98" t="s">
        <v>314</v>
      </c>
      <c r="H21" s="98" t="s">
        <v>315</v>
      </c>
    </row>
    <row r="22" spans="1:8" ht="15" customHeight="1" x14ac:dyDescent="0.2">
      <c r="A22" s="108" t="s">
        <v>137</v>
      </c>
      <c r="B22" s="109" t="s">
        <v>26</v>
      </c>
      <c r="C22" s="98" t="s">
        <v>336</v>
      </c>
      <c r="D22" s="98" t="s">
        <v>406</v>
      </c>
      <c r="E22" s="98" t="s">
        <v>576</v>
      </c>
      <c r="F22" s="98" t="s">
        <v>577</v>
      </c>
      <c r="G22" s="98" t="s">
        <v>578</v>
      </c>
      <c r="H22" s="98" t="s">
        <v>579</v>
      </c>
    </row>
    <row r="23" spans="1:8" ht="15" customHeight="1" x14ac:dyDescent="0.2">
      <c r="A23" s="108" t="s">
        <v>138</v>
      </c>
      <c r="B23" s="109" t="s">
        <v>27</v>
      </c>
      <c r="C23" s="98" t="s">
        <v>313</v>
      </c>
      <c r="D23" s="98" t="s">
        <v>532</v>
      </c>
      <c r="E23" s="98" t="s">
        <v>314</v>
      </c>
      <c r="F23" s="98" t="s">
        <v>314</v>
      </c>
      <c r="G23" s="98" t="s">
        <v>314</v>
      </c>
      <c r="H23" s="98" t="s">
        <v>315</v>
      </c>
    </row>
    <row r="24" spans="1:8" ht="15" customHeight="1" x14ac:dyDescent="0.2">
      <c r="A24" s="108" t="s">
        <v>139</v>
      </c>
      <c r="B24" s="109" t="s">
        <v>28</v>
      </c>
      <c r="C24" s="98" t="s">
        <v>313</v>
      </c>
      <c r="D24" s="98" t="s">
        <v>568</v>
      </c>
      <c r="E24" s="98" t="s">
        <v>314</v>
      </c>
      <c r="F24" s="98" t="s">
        <v>314</v>
      </c>
      <c r="G24" s="98" t="s">
        <v>314</v>
      </c>
      <c r="H24" s="98" t="s">
        <v>315</v>
      </c>
    </row>
    <row r="25" spans="1:8" ht="38.1" customHeight="1" x14ac:dyDescent="0.2">
      <c r="A25" s="108" t="s">
        <v>140</v>
      </c>
      <c r="B25" s="109" t="s">
        <v>29</v>
      </c>
      <c r="C25" s="98" t="s">
        <v>368</v>
      </c>
      <c r="D25" s="98" t="s">
        <v>580</v>
      </c>
      <c r="E25" s="98" t="s">
        <v>581</v>
      </c>
      <c r="F25" s="98" t="s">
        <v>314</v>
      </c>
      <c r="G25" s="98" t="s">
        <v>314</v>
      </c>
      <c r="H25" s="98" t="s">
        <v>315</v>
      </c>
    </row>
    <row r="26" spans="1:8" ht="15" customHeight="1" x14ac:dyDescent="0.2">
      <c r="A26" s="108" t="s">
        <v>141</v>
      </c>
      <c r="B26" s="109" t="s">
        <v>30</v>
      </c>
      <c r="C26" s="98" t="s">
        <v>368</v>
      </c>
      <c r="D26" s="98" t="s">
        <v>325</v>
      </c>
      <c r="E26" s="98" t="s">
        <v>582</v>
      </c>
      <c r="F26" s="98" t="s">
        <v>583</v>
      </c>
      <c r="G26" s="98" t="s">
        <v>584</v>
      </c>
      <c r="H26" s="98" t="s">
        <v>585</v>
      </c>
    </row>
    <row r="27" spans="1:8" ht="15" customHeight="1" x14ac:dyDescent="0.2">
      <c r="A27" s="108" t="s">
        <v>142</v>
      </c>
      <c r="B27" s="109" t="s">
        <v>31</v>
      </c>
      <c r="C27" s="98" t="s">
        <v>368</v>
      </c>
      <c r="D27" s="98" t="s">
        <v>325</v>
      </c>
      <c r="E27" s="98" t="s">
        <v>582</v>
      </c>
      <c r="F27" s="98" t="s">
        <v>583</v>
      </c>
      <c r="G27" s="98" t="s">
        <v>586</v>
      </c>
      <c r="H27" s="98" t="s">
        <v>587</v>
      </c>
    </row>
    <row r="28" spans="1:8" ht="15" customHeight="1" x14ac:dyDescent="0.2">
      <c r="A28" s="108" t="s">
        <v>143</v>
      </c>
      <c r="B28" s="109" t="s">
        <v>32</v>
      </c>
      <c r="C28" s="98" t="s">
        <v>313</v>
      </c>
      <c r="D28" s="98" t="s">
        <v>301</v>
      </c>
      <c r="E28" s="98" t="s">
        <v>314</v>
      </c>
      <c r="F28" s="98" t="s">
        <v>314</v>
      </c>
      <c r="G28" s="98" t="s">
        <v>314</v>
      </c>
      <c r="H28" s="98" t="s">
        <v>315</v>
      </c>
    </row>
    <row r="29" spans="1:8" ht="15" customHeight="1" x14ac:dyDescent="0.2">
      <c r="A29" s="108" t="s">
        <v>144</v>
      </c>
      <c r="B29" s="109" t="s">
        <v>33</v>
      </c>
      <c r="C29" s="98" t="s">
        <v>313</v>
      </c>
      <c r="D29" s="98" t="s">
        <v>304</v>
      </c>
      <c r="E29" s="98" t="s">
        <v>314</v>
      </c>
      <c r="F29" s="98" t="s">
        <v>314</v>
      </c>
      <c r="G29" s="98" t="s">
        <v>314</v>
      </c>
      <c r="H29" s="98" t="s">
        <v>315</v>
      </c>
    </row>
    <row r="30" spans="1:8" ht="15" customHeight="1" x14ac:dyDescent="0.2">
      <c r="A30" s="108" t="s">
        <v>145</v>
      </c>
      <c r="B30" s="109" t="s">
        <v>34</v>
      </c>
      <c r="C30" s="98" t="s">
        <v>368</v>
      </c>
      <c r="D30" s="98" t="s">
        <v>532</v>
      </c>
      <c r="E30" s="98" t="s">
        <v>588</v>
      </c>
      <c r="F30" s="98" t="s">
        <v>589</v>
      </c>
      <c r="G30" s="98" t="s">
        <v>590</v>
      </c>
      <c r="H30" s="98" t="s">
        <v>591</v>
      </c>
    </row>
    <row r="31" spans="1:8" ht="15" customHeight="1" x14ac:dyDescent="0.2">
      <c r="A31" s="108" t="s">
        <v>146</v>
      </c>
      <c r="B31" s="109" t="s">
        <v>35</v>
      </c>
      <c r="C31" s="98" t="s">
        <v>368</v>
      </c>
      <c r="D31" s="98" t="s">
        <v>301</v>
      </c>
      <c r="E31" s="98" t="s">
        <v>392</v>
      </c>
      <c r="F31" s="98" t="s">
        <v>557</v>
      </c>
      <c r="G31" s="98" t="s">
        <v>592</v>
      </c>
      <c r="H31" s="98" t="s">
        <v>398</v>
      </c>
    </row>
    <row r="32" spans="1:8" ht="15" customHeight="1" x14ac:dyDescent="0.2">
      <c r="A32" s="108" t="s">
        <v>147</v>
      </c>
      <c r="B32" s="109" t="s">
        <v>36</v>
      </c>
      <c r="C32" s="98" t="s">
        <v>368</v>
      </c>
      <c r="D32" s="98" t="s">
        <v>328</v>
      </c>
      <c r="E32" s="98" t="s">
        <v>593</v>
      </c>
      <c r="F32" s="98" t="s">
        <v>594</v>
      </c>
      <c r="G32" s="98" t="s">
        <v>595</v>
      </c>
      <c r="H32" s="98" t="s">
        <v>596</v>
      </c>
    </row>
    <row r="33" spans="1:8" ht="15" customHeight="1" x14ac:dyDescent="0.2">
      <c r="A33" s="108" t="s">
        <v>148</v>
      </c>
      <c r="B33" s="109" t="s">
        <v>37</v>
      </c>
      <c r="C33" s="98" t="s">
        <v>368</v>
      </c>
      <c r="D33" s="98" t="s">
        <v>302</v>
      </c>
      <c r="E33" s="98" t="s">
        <v>338</v>
      </c>
      <c r="F33" s="98" t="s">
        <v>597</v>
      </c>
      <c r="G33" s="98" t="s">
        <v>598</v>
      </c>
      <c r="H33" s="98" t="s">
        <v>599</v>
      </c>
    </row>
    <row r="34" spans="1:8" ht="15" customHeight="1" x14ac:dyDescent="0.2">
      <c r="A34" s="108" t="s">
        <v>149</v>
      </c>
      <c r="B34" s="109" t="s">
        <v>38</v>
      </c>
      <c r="C34" s="98" t="s">
        <v>368</v>
      </c>
      <c r="D34" s="98" t="s">
        <v>302</v>
      </c>
      <c r="E34" s="98" t="s">
        <v>338</v>
      </c>
      <c r="F34" s="98" t="s">
        <v>597</v>
      </c>
      <c r="G34" s="98" t="s">
        <v>600</v>
      </c>
      <c r="H34" s="98" t="s">
        <v>601</v>
      </c>
    </row>
    <row r="35" spans="1:8" ht="15" customHeight="1" x14ac:dyDescent="0.2">
      <c r="A35" s="108" t="s">
        <v>150</v>
      </c>
      <c r="B35" s="109" t="s">
        <v>39</v>
      </c>
      <c r="C35" s="98" t="s">
        <v>368</v>
      </c>
      <c r="D35" s="98" t="s">
        <v>345</v>
      </c>
      <c r="E35" s="98" t="s">
        <v>602</v>
      </c>
      <c r="F35" s="98" t="s">
        <v>477</v>
      </c>
      <c r="G35" s="98" t="s">
        <v>603</v>
      </c>
      <c r="H35" s="98" t="s">
        <v>604</v>
      </c>
    </row>
    <row r="36" spans="1:8" ht="15" customHeight="1" x14ac:dyDescent="0.2">
      <c r="A36" s="108" t="s">
        <v>151</v>
      </c>
      <c r="B36" s="109" t="s">
        <v>40</v>
      </c>
      <c r="C36" s="98" t="s">
        <v>313</v>
      </c>
      <c r="D36" s="98" t="s">
        <v>301</v>
      </c>
      <c r="E36" s="98" t="s">
        <v>314</v>
      </c>
      <c r="F36" s="98" t="s">
        <v>314</v>
      </c>
      <c r="G36" s="98" t="s">
        <v>314</v>
      </c>
      <c r="H36" s="98" t="s">
        <v>315</v>
      </c>
    </row>
    <row r="37" spans="1:8" ht="15" customHeight="1" x14ac:dyDescent="0.2">
      <c r="A37" s="108" t="s">
        <v>152</v>
      </c>
      <c r="B37" s="109" t="s">
        <v>41</v>
      </c>
      <c r="C37" s="98" t="s">
        <v>313</v>
      </c>
      <c r="D37" s="98" t="s">
        <v>368</v>
      </c>
      <c r="E37" s="98" t="s">
        <v>314</v>
      </c>
      <c r="F37" s="98" t="s">
        <v>314</v>
      </c>
      <c r="G37" s="98" t="s">
        <v>314</v>
      </c>
      <c r="H37" s="98" t="s">
        <v>315</v>
      </c>
    </row>
    <row r="38" spans="1:8" ht="15" customHeight="1" x14ac:dyDescent="0.2">
      <c r="A38" s="108" t="s">
        <v>153</v>
      </c>
      <c r="B38" s="109" t="s">
        <v>42</v>
      </c>
      <c r="C38" s="98" t="s">
        <v>304</v>
      </c>
      <c r="D38" s="98" t="s">
        <v>345</v>
      </c>
      <c r="E38" s="98" t="s">
        <v>605</v>
      </c>
      <c r="F38" s="98" t="s">
        <v>606</v>
      </c>
      <c r="G38" s="98" t="s">
        <v>607</v>
      </c>
      <c r="H38" s="98" t="s">
        <v>608</v>
      </c>
    </row>
    <row r="39" spans="1:8" ht="15" customHeight="1" x14ac:dyDescent="0.2">
      <c r="A39" s="108" t="s">
        <v>154</v>
      </c>
      <c r="B39" s="109" t="s">
        <v>43</v>
      </c>
      <c r="C39" s="98" t="s">
        <v>313</v>
      </c>
      <c r="D39" s="98" t="s">
        <v>302</v>
      </c>
      <c r="E39" s="98" t="s">
        <v>314</v>
      </c>
      <c r="F39" s="98" t="s">
        <v>314</v>
      </c>
      <c r="G39" s="98" t="s">
        <v>314</v>
      </c>
      <c r="H39" s="98" t="s">
        <v>315</v>
      </c>
    </row>
    <row r="40" spans="1:8" ht="15" customHeight="1" x14ac:dyDescent="0.2">
      <c r="A40" s="108" t="s">
        <v>155</v>
      </c>
      <c r="B40" s="109" t="s">
        <v>44</v>
      </c>
      <c r="C40" s="98" t="s">
        <v>313</v>
      </c>
      <c r="D40" s="98" t="s">
        <v>336</v>
      </c>
      <c r="E40" s="98" t="s">
        <v>314</v>
      </c>
      <c r="F40" s="98" t="s">
        <v>314</v>
      </c>
      <c r="G40" s="98" t="s">
        <v>314</v>
      </c>
      <c r="H40" s="98" t="s">
        <v>315</v>
      </c>
    </row>
    <row r="41" spans="1:8" ht="15" customHeight="1" x14ac:dyDescent="0.2">
      <c r="A41" s="108" t="s">
        <v>156</v>
      </c>
      <c r="B41" s="109" t="s">
        <v>45</v>
      </c>
      <c r="C41" s="98" t="s">
        <v>313</v>
      </c>
      <c r="D41" s="98" t="s">
        <v>326</v>
      </c>
      <c r="E41" s="98" t="s">
        <v>314</v>
      </c>
      <c r="F41" s="98" t="s">
        <v>314</v>
      </c>
      <c r="G41" s="98" t="s">
        <v>314</v>
      </c>
      <c r="H41" s="98" t="s">
        <v>315</v>
      </c>
    </row>
    <row r="42" spans="1:8" ht="15" customHeight="1" x14ac:dyDescent="0.2">
      <c r="A42" s="108" t="s">
        <v>157</v>
      </c>
      <c r="B42" s="109" t="s">
        <v>46</v>
      </c>
      <c r="C42" s="98" t="s">
        <v>313</v>
      </c>
      <c r="D42" s="98" t="s">
        <v>376</v>
      </c>
      <c r="E42" s="98" t="s">
        <v>314</v>
      </c>
      <c r="F42" s="98" t="s">
        <v>314</v>
      </c>
      <c r="G42" s="98" t="s">
        <v>314</v>
      </c>
      <c r="H42" s="98" t="s">
        <v>315</v>
      </c>
    </row>
    <row r="43" spans="1:8" ht="15" customHeight="1" x14ac:dyDescent="0.2">
      <c r="A43" s="108" t="s">
        <v>158</v>
      </c>
      <c r="B43" s="109" t="s">
        <v>47</v>
      </c>
      <c r="C43" s="98" t="s">
        <v>313</v>
      </c>
      <c r="D43" s="98" t="s">
        <v>336</v>
      </c>
      <c r="E43" s="98" t="s">
        <v>314</v>
      </c>
      <c r="F43" s="98" t="s">
        <v>314</v>
      </c>
      <c r="G43" s="98" t="s">
        <v>314</v>
      </c>
      <c r="H43" s="98" t="s">
        <v>315</v>
      </c>
    </row>
    <row r="44" spans="1:8" ht="15" customHeight="1" x14ac:dyDescent="0.2">
      <c r="A44" s="108" t="s">
        <v>159</v>
      </c>
      <c r="B44" s="109" t="s">
        <v>48</v>
      </c>
      <c r="C44" s="98" t="s">
        <v>336</v>
      </c>
      <c r="D44" s="98" t="s">
        <v>406</v>
      </c>
      <c r="E44" s="98" t="s">
        <v>576</v>
      </c>
      <c r="F44" s="98" t="s">
        <v>577</v>
      </c>
      <c r="G44" s="98" t="s">
        <v>609</v>
      </c>
      <c r="H44" s="98" t="s">
        <v>610</v>
      </c>
    </row>
    <row r="45" spans="1:8" ht="15" customHeight="1" x14ac:dyDescent="0.2">
      <c r="A45" s="108" t="s">
        <v>160</v>
      </c>
      <c r="B45" s="109" t="s">
        <v>49</v>
      </c>
      <c r="C45" s="98" t="s">
        <v>368</v>
      </c>
      <c r="D45" s="98" t="s">
        <v>303</v>
      </c>
      <c r="E45" s="98" t="s">
        <v>495</v>
      </c>
      <c r="F45" s="98" t="s">
        <v>569</v>
      </c>
      <c r="G45" s="98" t="s">
        <v>611</v>
      </c>
      <c r="H45" s="98" t="s">
        <v>612</v>
      </c>
    </row>
    <row r="46" spans="1:8" ht="15" customHeight="1" x14ac:dyDescent="0.2">
      <c r="A46" s="108" t="s">
        <v>161</v>
      </c>
      <c r="B46" s="109" t="s">
        <v>50</v>
      </c>
      <c r="C46" s="98" t="s">
        <v>313</v>
      </c>
      <c r="D46" s="98" t="s">
        <v>303</v>
      </c>
      <c r="E46" s="98" t="s">
        <v>314</v>
      </c>
      <c r="F46" s="98" t="s">
        <v>314</v>
      </c>
      <c r="G46" s="98" t="s">
        <v>314</v>
      </c>
      <c r="H46" s="98" t="s">
        <v>315</v>
      </c>
    </row>
    <row r="47" spans="1:8" ht="15" customHeight="1" x14ac:dyDescent="0.2">
      <c r="A47" s="108" t="s">
        <v>162</v>
      </c>
      <c r="B47" s="109" t="s">
        <v>51</v>
      </c>
      <c r="C47" s="98" t="s">
        <v>313</v>
      </c>
      <c r="D47" s="98" t="s">
        <v>336</v>
      </c>
      <c r="E47" s="98" t="s">
        <v>314</v>
      </c>
      <c r="F47" s="98" t="s">
        <v>314</v>
      </c>
      <c r="G47" s="98" t="s">
        <v>314</v>
      </c>
      <c r="H47" s="98" t="s">
        <v>315</v>
      </c>
    </row>
    <row r="48" spans="1:8" ht="15" customHeight="1" x14ac:dyDescent="0.2">
      <c r="A48" s="108" t="s">
        <v>163</v>
      </c>
      <c r="B48" s="109" t="s">
        <v>52</v>
      </c>
      <c r="C48" s="98" t="s">
        <v>313</v>
      </c>
      <c r="D48" s="98" t="s">
        <v>303</v>
      </c>
      <c r="E48" s="98" t="s">
        <v>314</v>
      </c>
      <c r="F48" s="98" t="s">
        <v>314</v>
      </c>
      <c r="G48" s="98" t="s">
        <v>314</v>
      </c>
      <c r="H48" s="98" t="s">
        <v>315</v>
      </c>
    </row>
    <row r="49" spans="1:8" ht="15" customHeight="1" x14ac:dyDescent="0.2">
      <c r="A49" s="108" t="s">
        <v>164</v>
      </c>
      <c r="B49" s="109" t="s">
        <v>53</v>
      </c>
      <c r="C49" s="98" t="s">
        <v>304</v>
      </c>
      <c r="D49" s="98" t="s">
        <v>613</v>
      </c>
      <c r="E49" s="98" t="s">
        <v>477</v>
      </c>
      <c r="F49" s="98" t="s">
        <v>614</v>
      </c>
      <c r="G49" s="98" t="s">
        <v>615</v>
      </c>
      <c r="H49" s="98" t="s">
        <v>616</v>
      </c>
    </row>
    <row r="50" spans="1:8" ht="15" customHeight="1" x14ac:dyDescent="0.2">
      <c r="A50" s="108" t="s">
        <v>165</v>
      </c>
      <c r="B50" s="109" t="s">
        <v>54</v>
      </c>
      <c r="C50" s="98" t="s">
        <v>313</v>
      </c>
      <c r="D50" s="98" t="s">
        <v>336</v>
      </c>
      <c r="E50" s="98" t="s">
        <v>314</v>
      </c>
      <c r="F50" s="98" t="s">
        <v>314</v>
      </c>
      <c r="G50" s="98" t="s">
        <v>314</v>
      </c>
      <c r="H50" s="98" t="s">
        <v>315</v>
      </c>
    </row>
    <row r="51" spans="1:8" ht="15" customHeight="1" x14ac:dyDescent="0.2">
      <c r="A51" s="108" t="s">
        <v>166</v>
      </c>
      <c r="B51" s="109" t="s">
        <v>55</v>
      </c>
      <c r="C51" s="98" t="s">
        <v>313</v>
      </c>
      <c r="D51" s="98" t="s">
        <v>336</v>
      </c>
      <c r="E51" s="98" t="s">
        <v>314</v>
      </c>
      <c r="F51" s="98" t="s">
        <v>314</v>
      </c>
      <c r="G51" s="98" t="s">
        <v>314</v>
      </c>
      <c r="H51" s="98" t="s">
        <v>315</v>
      </c>
    </row>
    <row r="52" spans="1:8" ht="15" customHeight="1" x14ac:dyDescent="0.2">
      <c r="A52" s="108" t="s">
        <v>167</v>
      </c>
      <c r="B52" s="109" t="s">
        <v>56</v>
      </c>
      <c r="C52" s="98" t="s">
        <v>368</v>
      </c>
      <c r="D52" s="98" t="s">
        <v>316</v>
      </c>
      <c r="E52" s="98" t="s">
        <v>617</v>
      </c>
      <c r="F52" s="98" t="s">
        <v>618</v>
      </c>
      <c r="G52" s="98" t="s">
        <v>619</v>
      </c>
      <c r="H52" s="98" t="s">
        <v>620</v>
      </c>
    </row>
    <row r="53" spans="1:8" ht="15" customHeight="1" x14ac:dyDescent="0.2">
      <c r="A53" s="108" t="s">
        <v>168</v>
      </c>
      <c r="B53" s="109" t="s">
        <v>57</v>
      </c>
      <c r="C53" s="98" t="s">
        <v>336</v>
      </c>
      <c r="D53" s="98" t="s">
        <v>317</v>
      </c>
      <c r="E53" s="98" t="s">
        <v>621</v>
      </c>
      <c r="F53" s="98" t="s">
        <v>622</v>
      </c>
      <c r="G53" s="98" t="s">
        <v>623</v>
      </c>
      <c r="H53" s="98" t="s">
        <v>624</v>
      </c>
    </row>
    <row r="54" spans="1:8" ht="15" customHeight="1" x14ac:dyDescent="0.2">
      <c r="A54" s="108" t="s">
        <v>169</v>
      </c>
      <c r="B54" s="109" t="s">
        <v>58</v>
      </c>
      <c r="C54" s="98" t="s">
        <v>313</v>
      </c>
      <c r="D54" s="98" t="s">
        <v>303</v>
      </c>
      <c r="E54" s="98" t="s">
        <v>314</v>
      </c>
      <c r="F54" s="98" t="s">
        <v>314</v>
      </c>
      <c r="G54" s="98" t="s">
        <v>314</v>
      </c>
      <c r="H54" s="98" t="s">
        <v>315</v>
      </c>
    </row>
    <row r="55" spans="1:8" ht="15" customHeight="1" x14ac:dyDescent="0.2">
      <c r="A55" s="108" t="s">
        <v>170</v>
      </c>
      <c r="B55" s="109" t="s">
        <v>59</v>
      </c>
      <c r="C55" s="98" t="s">
        <v>313</v>
      </c>
      <c r="D55" s="98" t="s">
        <v>304</v>
      </c>
      <c r="E55" s="98" t="s">
        <v>314</v>
      </c>
      <c r="F55" s="98" t="s">
        <v>314</v>
      </c>
      <c r="G55" s="98" t="s">
        <v>314</v>
      </c>
      <c r="H55" s="98" t="s">
        <v>315</v>
      </c>
    </row>
    <row r="56" spans="1:8" ht="15" customHeight="1" x14ac:dyDescent="0.2">
      <c r="A56" s="108" t="s">
        <v>171</v>
      </c>
      <c r="B56" s="109" t="s">
        <v>60</v>
      </c>
      <c r="C56" s="98" t="s">
        <v>313</v>
      </c>
      <c r="D56" s="98" t="s">
        <v>301</v>
      </c>
      <c r="E56" s="98" t="s">
        <v>314</v>
      </c>
      <c r="F56" s="98" t="s">
        <v>314</v>
      </c>
      <c r="G56" s="98" t="s">
        <v>314</v>
      </c>
      <c r="H56" s="98" t="s">
        <v>315</v>
      </c>
    </row>
    <row r="57" spans="1:8" ht="15" customHeight="1" x14ac:dyDescent="0.2">
      <c r="A57" s="108" t="s">
        <v>172</v>
      </c>
      <c r="B57" s="109" t="s">
        <v>61</v>
      </c>
      <c r="C57" s="98" t="s">
        <v>368</v>
      </c>
      <c r="D57" s="98" t="s">
        <v>327</v>
      </c>
      <c r="E57" s="98" t="s">
        <v>625</v>
      </c>
      <c r="F57" s="98" t="s">
        <v>626</v>
      </c>
      <c r="G57" s="98" t="s">
        <v>627</v>
      </c>
      <c r="H57" s="98" t="s">
        <v>545</v>
      </c>
    </row>
    <row r="58" spans="1:8" ht="15" customHeight="1" x14ac:dyDescent="0.2">
      <c r="A58" s="108" t="s">
        <v>173</v>
      </c>
      <c r="B58" s="109" t="s">
        <v>62</v>
      </c>
      <c r="C58" s="98" t="s">
        <v>368</v>
      </c>
      <c r="D58" s="98" t="s">
        <v>303</v>
      </c>
      <c r="E58" s="98" t="s">
        <v>495</v>
      </c>
      <c r="F58" s="98" t="s">
        <v>569</v>
      </c>
      <c r="G58" s="98" t="s">
        <v>628</v>
      </c>
      <c r="H58" s="98" t="s">
        <v>629</v>
      </c>
    </row>
    <row r="59" spans="1:8" ht="25.9" customHeight="1" x14ac:dyDescent="0.2">
      <c r="A59" s="108" t="s">
        <v>174</v>
      </c>
      <c r="B59" s="109" t="s">
        <v>63</v>
      </c>
      <c r="C59" s="98" t="s">
        <v>313</v>
      </c>
      <c r="D59" s="98" t="s">
        <v>313</v>
      </c>
      <c r="E59" s="98" t="s">
        <v>314</v>
      </c>
      <c r="F59" s="98" t="s">
        <v>314</v>
      </c>
      <c r="G59" s="98" t="s">
        <v>314</v>
      </c>
      <c r="H59" s="98" t="s">
        <v>315</v>
      </c>
    </row>
    <row r="60" spans="1:8" ht="38.1" customHeight="1" x14ac:dyDescent="0.2">
      <c r="A60" s="108" t="s">
        <v>175</v>
      </c>
      <c r="B60" s="109" t="s">
        <v>64</v>
      </c>
      <c r="C60" s="98" t="s">
        <v>313</v>
      </c>
      <c r="D60" s="98" t="s">
        <v>325</v>
      </c>
      <c r="E60" s="98" t="s">
        <v>314</v>
      </c>
      <c r="F60" s="98" t="s">
        <v>314</v>
      </c>
      <c r="G60" s="98" t="s">
        <v>314</v>
      </c>
      <c r="H60" s="98" t="s">
        <v>315</v>
      </c>
    </row>
    <row r="61" spans="1:8" ht="25.9" customHeight="1" x14ac:dyDescent="0.2">
      <c r="A61" s="108" t="s">
        <v>176</v>
      </c>
      <c r="B61" s="109" t="s">
        <v>65</v>
      </c>
      <c r="C61" s="98" t="s">
        <v>302</v>
      </c>
      <c r="D61" s="98" t="s">
        <v>317</v>
      </c>
      <c r="E61" s="98" t="s">
        <v>630</v>
      </c>
      <c r="F61" s="98" t="s">
        <v>631</v>
      </c>
      <c r="G61" s="98" t="s">
        <v>631</v>
      </c>
      <c r="H61" s="98" t="s">
        <v>632</v>
      </c>
    </row>
    <row r="62" spans="1:8" ht="25.9" customHeight="1" x14ac:dyDescent="0.2">
      <c r="A62" s="108" t="s">
        <v>177</v>
      </c>
      <c r="B62" s="109" t="s">
        <v>66</v>
      </c>
      <c r="C62" s="98" t="s">
        <v>313</v>
      </c>
      <c r="D62" s="98" t="s">
        <v>302</v>
      </c>
      <c r="E62" s="98" t="s">
        <v>314</v>
      </c>
      <c r="F62" s="98" t="s">
        <v>314</v>
      </c>
      <c r="G62" s="98" t="s">
        <v>314</v>
      </c>
      <c r="H62" s="98" t="s">
        <v>315</v>
      </c>
    </row>
    <row r="63" spans="1:8" ht="38.1" customHeight="1" x14ac:dyDescent="0.2">
      <c r="A63" s="108" t="s">
        <v>178</v>
      </c>
      <c r="B63" s="109" t="s">
        <v>67</v>
      </c>
      <c r="C63" s="98" t="s">
        <v>313</v>
      </c>
      <c r="D63" s="98" t="s">
        <v>368</v>
      </c>
      <c r="E63" s="98" t="s">
        <v>314</v>
      </c>
      <c r="F63" s="98" t="s">
        <v>314</v>
      </c>
      <c r="G63" s="98" t="s">
        <v>314</v>
      </c>
      <c r="H63" s="98" t="s">
        <v>315</v>
      </c>
    </row>
    <row r="64" spans="1:8" ht="25.9" customHeight="1" x14ac:dyDescent="0.2">
      <c r="A64" s="108" t="s">
        <v>179</v>
      </c>
      <c r="B64" s="109" t="s">
        <v>68</v>
      </c>
      <c r="C64" s="98" t="s">
        <v>313</v>
      </c>
      <c r="D64" s="98" t="s">
        <v>302</v>
      </c>
      <c r="E64" s="98" t="s">
        <v>314</v>
      </c>
      <c r="F64" s="98" t="s">
        <v>314</v>
      </c>
      <c r="G64" s="98" t="s">
        <v>314</v>
      </c>
      <c r="H64" s="98" t="s">
        <v>315</v>
      </c>
    </row>
    <row r="65" spans="1:8" ht="15" customHeight="1" x14ac:dyDescent="0.2">
      <c r="A65" s="108" t="s">
        <v>180</v>
      </c>
      <c r="B65" s="109" t="s">
        <v>69</v>
      </c>
      <c r="C65" s="98" t="s">
        <v>313</v>
      </c>
      <c r="D65" s="98" t="s">
        <v>368</v>
      </c>
      <c r="E65" s="98" t="s">
        <v>314</v>
      </c>
      <c r="F65" s="98" t="s">
        <v>314</v>
      </c>
      <c r="G65" s="98" t="s">
        <v>314</v>
      </c>
      <c r="H65" s="98" t="s">
        <v>315</v>
      </c>
    </row>
    <row r="66" spans="1:8" ht="25.9" customHeight="1" x14ac:dyDescent="0.2">
      <c r="A66" s="108" t="s">
        <v>181</v>
      </c>
      <c r="B66" s="109" t="s">
        <v>70</v>
      </c>
      <c r="C66" s="98" t="s">
        <v>313</v>
      </c>
      <c r="D66" s="98" t="s">
        <v>313</v>
      </c>
      <c r="E66" s="98" t="s">
        <v>314</v>
      </c>
      <c r="F66" s="98" t="s">
        <v>314</v>
      </c>
      <c r="G66" s="98" t="s">
        <v>314</v>
      </c>
      <c r="H66" s="98" t="s">
        <v>315</v>
      </c>
    </row>
    <row r="67" spans="1:8" ht="15" customHeight="1" x14ac:dyDescent="0.2">
      <c r="A67" s="108" t="s">
        <v>182</v>
      </c>
      <c r="B67" s="109" t="s">
        <v>71</v>
      </c>
      <c r="C67" s="98" t="s">
        <v>313</v>
      </c>
      <c r="D67" s="98" t="s">
        <v>313</v>
      </c>
      <c r="E67" s="98" t="s">
        <v>314</v>
      </c>
      <c r="F67" s="98" t="s">
        <v>314</v>
      </c>
      <c r="G67" s="98" t="s">
        <v>314</v>
      </c>
      <c r="H67" s="98" t="s">
        <v>315</v>
      </c>
    </row>
  </sheetData>
  <mergeCells count="6">
    <mergeCell ref="E1:H1"/>
    <mergeCell ref="A2:H2"/>
    <mergeCell ref="A3:H3"/>
    <mergeCell ref="A4:A5"/>
    <mergeCell ref="B4:B5"/>
    <mergeCell ref="C5:H5"/>
  </mergeCells>
  <pageMargins left="0.7" right="0.7" top="0.75" bottom="0.75" header="0.3" footer="0.3"/>
  <pageSetup paperSize="9" scale="7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="130" zoomScaleNormal="100" zoomScaleSheetLayoutView="13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M6" sqref="M6"/>
    </sheetView>
  </sheetViews>
  <sheetFormatPr defaultColWidth="9.33203125" defaultRowHeight="15" x14ac:dyDescent="0.25"/>
  <cols>
    <col min="1" max="1" width="8.33203125" style="84" customWidth="1"/>
    <col min="2" max="2" width="30.6640625" style="112" customWidth="1"/>
    <col min="3" max="3" width="18.5" style="84" customWidth="1"/>
    <col min="4" max="4" width="19.6640625" style="84" customWidth="1"/>
    <col min="5" max="5" width="20.6640625" style="84" customWidth="1"/>
    <col min="6" max="6" width="12.1640625" style="101" customWidth="1"/>
    <col min="7" max="7" width="17.33203125" style="102" customWidth="1"/>
    <col min="8" max="8" width="15.6640625" style="102" customWidth="1"/>
    <col min="9" max="9" width="12.1640625" style="102" customWidth="1"/>
    <col min="10" max="16384" width="9.33203125" style="30"/>
  </cols>
  <sheetData>
    <row r="1" spans="1:9" s="83" customFormat="1" ht="39.75" customHeight="1" x14ac:dyDescent="0.25">
      <c r="E1" s="393" t="s">
        <v>3429</v>
      </c>
      <c r="F1" s="393"/>
      <c r="G1" s="393"/>
      <c r="H1" s="393"/>
    </row>
    <row r="2" spans="1:9" s="83" customFormat="1" ht="59.45" customHeight="1" x14ac:dyDescent="0.2">
      <c r="A2" s="496" t="s">
        <v>514</v>
      </c>
      <c r="B2" s="496"/>
      <c r="C2" s="496"/>
      <c r="D2" s="496"/>
      <c r="E2" s="496"/>
      <c r="F2" s="496"/>
      <c r="G2" s="496"/>
      <c r="H2" s="496"/>
    </row>
    <row r="3" spans="1:9" s="84" customFormat="1" ht="36" customHeight="1" x14ac:dyDescent="0.2">
      <c r="A3" s="509" t="s">
        <v>515</v>
      </c>
      <c r="B3" s="509"/>
      <c r="C3" s="509"/>
      <c r="D3" s="509"/>
      <c r="E3" s="509"/>
      <c r="F3" s="509"/>
      <c r="G3" s="509"/>
      <c r="H3" s="509"/>
    </row>
    <row r="4" spans="1:9" s="102" customFormat="1" ht="132" customHeight="1" x14ac:dyDescent="0.25">
      <c r="A4" s="510" t="s">
        <v>114</v>
      </c>
      <c r="B4" s="512" t="s">
        <v>287</v>
      </c>
      <c r="C4" s="158" t="s">
        <v>516</v>
      </c>
      <c r="D4" s="158" t="s">
        <v>517</v>
      </c>
      <c r="E4" s="158" t="s">
        <v>518</v>
      </c>
      <c r="F4" s="158" t="s">
        <v>291</v>
      </c>
      <c r="G4" s="273" t="s">
        <v>519</v>
      </c>
      <c r="H4" s="273" t="s">
        <v>295</v>
      </c>
    </row>
    <row r="5" spans="1:9" s="102" customFormat="1" ht="26.25" x14ac:dyDescent="0.25">
      <c r="A5" s="511"/>
      <c r="B5" s="513"/>
      <c r="C5" s="515" t="s">
        <v>298</v>
      </c>
      <c r="D5" s="515"/>
      <c r="E5" s="515"/>
      <c r="F5" s="515"/>
      <c r="G5" s="515"/>
      <c r="H5" s="103" t="s">
        <v>299</v>
      </c>
    </row>
    <row r="6" spans="1:9" s="107" customFormat="1" x14ac:dyDescent="0.25">
      <c r="A6" s="104"/>
      <c r="B6" s="105" t="s">
        <v>300</v>
      </c>
      <c r="C6" s="106" t="s">
        <v>336</v>
      </c>
      <c r="D6" s="106" t="s">
        <v>520</v>
      </c>
      <c r="E6" s="93">
        <v>8.0000000000000004E-4</v>
      </c>
      <c r="F6" s="106" t="s">
        <v>521</v>
      </c>
      <c r="G6" s="106" t="s">
        <v>522</v>
      </c>
      <c r="H6" s="106" t="s">
        <v>522</v>
      </c>
    </row>
    <row r="7" spans="1:9" ht="26.25" x14ac:dyDescent="0.25">
      <c r="A7" s="108" t="s">
        <v>122</v>
      </c>
      <c r="B7" s="109" t="s">
        <v>11</v>
      </c>
      <c r="C7" s="98" t="s">
        <v>313</v>
      </c>
      <c r="D7" s="98" t="s">
        <v>345</v>
      </c>
      <c r="E7" s="110">
        <v>0</v>
      </c>
      <c r="F7" s="98" t="s">
        <v>314</v>
      </c>
      <c r="G7" s="98" t="s">
        <v>314</v>
      </c>
      <c r="H7" s="98" t="s">
        <v>315</v>
      </c>
      <c r="I7" s="111"/>
    </row>
    <row r="8" spans="1:9" ht="26.25" x14ac:dyDescent="0.25">
      <c r="A8" s="108" t="s">
        <v>123</v>
      </c>
      <c r="B8" s="109" t="s">
        <v>12</v>
      </c>
      <c r="C8" s="98" t="s">
        <v>313</v>
      </c>
      <c r="D8" s="98" t="s">
        <v>313</v>
      </c>
      <c r="E8" s="110">
        <v>0</v>
      </c>
      <c r="F8" s="98" t="s">
        <v>314</v>
      </c>
      <c r="G8" s="98" t="s">
        <v>314</v>
      </c>
      <c r="H8" s="98" t="s">
        <v>315</v>
      </c>
      <c r="I8" s="111"/>
    </row>
    <row r="9" spans="1:9" x14ac:dyDescent="0.25">
      <c r="A9" s="108" t="s">
        <v>124</v>
      </c>
      <c r="B9" s="109" t="s">
        <v>13</v>
      </c>
      <c r="C9" s="98" t="s">
        <v>313</v>
      </c>
      <c r="D9" s="98" t="s">
        <v>523</v>
      </c>
      <c r="E9" s="110">
        <v>0</v>
      </c>
      <c r="F9" s="98" t="s">
        <v>314</v>
      </c>
      <c r="G9" s="98" t="s">
        <v>314</v>
      </c>
      <c r="H9" s="98" t="s">
        <v>315</v>
      </c>
      <c r="I9" s="111"/>
    </row>
    <row r="10" spans="1:9" x14ac:dyDescent="0.25">
      <c r="A10" s="108" t="s">
        <v>125</v>
      </c>
      <c r="B10" s="109" t="s">
        <v>14</v>
      </c>
      <c r="C10" s="98" t="s">
        <v>313</v>
      </c>
      <c r="D10" s="98" t="s">
        <v>524</v>
      </c>
      <c r="E10" s="110">
        <v>0</v>
      </c>
      <c r="F10" s="98" t="s">
        <v>314</v>
      </c>
      <c r="G10" s="98" t="s">
        <v>314</v>
      </c>
      <c r="H10" s="98" t="s">
        <v>315</v>
      </c>
      <c r="I10" s="111"/>
    </row>
    <row r="11" spans="1:9" x14ac:dyDescent="0.25">
      <c r="A11" s="108" t="s">
        <v>126</v>
      </c>
      <c r="B11" s="109" t="s">
        <v>15</v>
      </c>
      <c r="C11" s="98" t="s">
        <v>313</v>
      </c>
      <c r="D11" s="98" t="s">
        <v>316</v>
      </c>
      <c r="E11" s="110">
        <v>0</v>
      </c>
      <c r="F11" s="98" t="s">
        <v>314</v>
      </c>
      <c r="G11" s="98" t="s">
        <v>314</v>
      </c>
      <c r="H11" s="98" t="s">
        <v>315</v>
      </c>
      <c r="I11" s="111"/>
    </row>
    <row r="12" spans="1:9" x14ac:dyDescent="0.25">
      <c r="A12" s="108" t="s">
        <v>127</v>
      </c>
      <c r="B12" s="109" t="s">
        <v>16</v>
      </c>
      <c r="C12" s="98" t="s">
        <v>313</v>
      </c>
      <c r="D12" s="98" t="s">
        <v>525</v>
      </c>
      <c r="E12" s="110">
        <v>0</v>
      </c>
      <c r="F12" s="98" t="s">
        <v>314</v>
      </c>
      <c r="G12" s="98" t="s">
        <v>314</v>
      </c>
      <c r="H12" s="98" t="s">
        <v>315</v>
      </c>
      <c r="I12" s="111"/>
    </row>
    <row r="13" spans="1:9" x14ac:dyDescent="0.25">
      <c r="A13" s="108" t="s">
        <v>128</v>
      </c>
      <c r="B13" s="109" t="s">
        <v>17</v>
      </c>
      <c r="C13" s="98" t="s">
        <v>313</v>
      </c>
      <c r="D13" s="98" t="s">
        <v>313</v>
      </c>
      <c r="E13" s="110">
        <v>0</v>
      </c>
      <c r="F13" s="98" t="s">
        <v>314</v>
      </c>
      <c r="G13" s="98" t="s">
        <v>314</v>
      </c>
      <c r="H13" s="98" t="s">
        <v>315</v>
      </c>
      <c r="I13" s="111"/>
    </row>
    <row r="14" spans="1:9" ht="26.25" x14ac:dyDescent="0.25">
      <c r="A14" s="108" t="s">
        <v>129</v>
      </c>
      <c r="B14" s="109" t="s">
        <v>18</v>
      </c>
      <c r="C14" s="98" t="s">
        <v>336</v>
      </c>
      <c r="D14" s="98" t="s">
        <v>526</v>
      </c>
      <c r="E14" s="110">
        <v>5.1700000000000003E-2</v>
      </c>
      <c r="F14" s="98" t="s">
        <v>527</v>
      </c>
      <c r="G14" s="98" t="s">
        <v>528</v>
      </c>
      <c r="H14" s="98" t="s">
        <v>529</v>
      </c>
      <c r="I14" s="111"/>
    </row>
    <row r="15" spans="1:9" x14ac:dyDescent="0.25">
      <c r="A15" s="108" t="s">
        <v>130</v>
      </c>
      <c r="B15" s="109" t="s">
        <v>19</v>
      </c>
      <c r="C15" s="98" t="s">
        <v>313</v>
      </c>
      <c r="D15" s="98" t="s">
        <v>337</v>
      </c>
      <c r="E15" s="110">
        <v>0</v>
      </c>
      <c r="F15" s="98" t="s">
        <v>314</v>
      </c>
      <c r="G15" s="98" t="s">
        <v>314</v>
      </c>
      <c r="H15" s="98" t="s">
        <v>315</v>
      </c>
      <c r="I15" s="111"/>
    </row>
    <row r="16" spans="1:9" x14ac:dyDescent="0.25">
      <c r="A16" s="108" t="s">
        <v>131</v>
      </c>
      <c r="B16" s="109" t="s">
        <v>20</v>
      </c>
      <c r="C16" s="98" t="s">
        <v>313</v>
      </c>
      <c r="D16" s="98" t="s">
        <v>406</v>
      </c>
      <c r="E16" s="110">
        <v>0</v>
      </c>
      <c r="F16" s="98" t="s">
        <v>314</v>
      </c>
      <c r="G16" s="98" t="s">
        <v>314</v>
      </c>
      <c r="H16" s="98" t="s">
        <v>315</v>
      </c>
      <c r="I16" s="111"/>
    </row>
    <row r="17" spans="1:9" x14ac:dyDescent="0.25">
      <c r="A17" s="108" t="s">
        <v>132</v>
      </c>
      <c r="B17" s="109" t="s">
        <v>21</v>
      </c>
      <c r="C17" s="98" t="s">
        <v>313</v>
      </c>
      <c r="D17" s="98" t="s">
        <v>525</v>
      </c>
      <c r="E17" s="110">
        <v>0</v>
      </c>
      <c r="F17" s="98" t="s">
        <v>314</v>
      </c>
      <c r="G17" s="98" t="s">
        <v>314</v>
      </c>
      <c r="H17" s="98" t="s">
        <v>315</v>
      </c>
      <c r="I17" s="111"/>
    </row>
    <row r="18" spans="1:9" x14ac:dyDescent="0.25">
      <c r="A18" s="108" t="s">
        <v>133</v>
      </c>
      <c r="B18" s="109" t="s">
        <v>22</v>
      </c>
      <c r="C18" s="98" t="s">
        <v>313</v>
      </c>
      <c r="D18" s="98" t="s">
        <v>376</v>
      </c>
      <c r="E18" s="110">
        <v>0</v>
      </c>
      <c r="F18" s="98" t="s">
        <v>314</v>
      </c>
      <c r="G18" s="98" t="s">
        <v>314</v>
      </c>
      <c r="H18" s="98" t="s">
        <v>315</v>
      </c>
      <c r="I18" s="111"/>
    </row>
    <row r="19" spans="1:9" x14ac:dyDescent="0.25">
      <c r="A19" s="108" t="s">
        <v>134</v>
      </c>
      <c r="B19" s="109" t="s">
        <v>23</v>
      </c>
      <c r="C19" s="98" t="s">
        <v>313</v>
      </c>
      <c r="D19" s="98" t="s">
        <v>313</v>
      </c>
      <c r="E19" s="110">
        <v>0</v>
      </c>
      <c r="F19" s="98" t="s">
        <v>314</v>
      </c>
      <c r="G19" s="98" t="s">
        <v>314</v>
      </c>
      <c r="H19" s="98" t="s">
        <v>315</v>
      </c>
      <c r="I19" s="111"/>
    </row>
    <row r="20" spans="1:9" ht="39" x14ac:dyDescent="0.25">
      <c r="A20" s="108" t="s">
        <v>135</v>
      </c>
      <c r="B20" s="109" t="s">
        <v>24</v>
      </c>
      <c r="C20" s="98" t="s">
        <v>313</v>
      </c>
      <c r="D20" s="98" t="s">
        <v>352</v>
      </c>
      <c r="E20" s="110">
        <v>0</v>
      </c>
      <c r="F20" s="98" t="s">
        <v>314</v>
      </c>
      <c r="G20" s="98" t="s">
        <v>314</v>
      </c>
      <c r="H20" s="98" t="s">
        <v>315</v>
      </c>
      <c r="I20" s="111"/>
    </row>
    <row r="21" spans="1:9" x14ac:dyDescent="0.25">
      <c r="A21" s="108" t="s">
        <v>136</v>
      </c>
      <c r="B21" s="109" t="s">
        <v>25</v>
      </c>
      <c r="C21" s="98" t="s">
        <v>313</v>
      </c>
      <c r="D21" s="98" t="s">
        <v>313</v>
      </c>
      <c r="E21" s="110">
        <v>0</v>
      </c>
      <c r="F21" s="98" t="s">
        <v>314</v>
      </c>
      <c r="G21" s="98" t="s">
        <v>314</v>
      </c>
      <c r="H21" s="98" t="s">
        <v>315</v>
      </c>
      <c r="I21" s="111"/>
    </row>
    <row r="22" spans="1:9" x14ac:dyDescent="0.25">
      <c r="A22" s="108" t="s">
        <v>137</v>
      </c>
      <c r="B22" s="109" t="s">
        <v>26</v>
      </c>
      <c r="C22" s="98" t="s">
        <v>313</v>
      </c>
      <c r="D22" s="98" t="s">
        <v>326</v>
      </c>
      <c r="E22" s="110">
        <v>0</v>
      </c>
      <c r="F22" s="98" t="s">
        <v>314</v>
      </c>
      <c r="G22" s="98" t="s">
        <v>314</v>
      </c>
      <c r="H22" s="98" t="s">
        <v>315</v>
      </c>
      <c r="I22" s="111"/>
    </row>
    <row r="23" spans="1:9" x14ac:dyDescent="0.25">
      <c r="A23" s="108" t="s">
        <v>138</v>
      </c>
      <c r="B23" s="109" t="s">
        <v>27</v>
      </c>
      <c r="C23" s="98" t="s">
        <v>313</v>
      </c>
      <c r="D23" s="98" t="s">
        <v>326</v>
      </c>
      <c r="E23" s="110">
        <v>0</v>
      </c>
      <c r="F23" s="98" t="s">
        <v>314</v>
      </c>
      <c r="G23" s="98" t="s">
        <v>314</v>
      </c>
      <c r="H23" s="98" t="s">
        <v>315</v>
      </c>
      <c r="I23" s="111"/>
    </row>
    <row r="24" spans="1:9" x14ac:dyDescent="0.25">
      <c r="A24" s="108" t="s">
        <v>139</v>
      </c>
      <c r="B24" s="109" t="s">
        <v>28</v>
      </c>
      <c r="C24" s="98" t="s">
        <v>313</v>
      </c>
      <c r="D24" s="98" t="s">
        <v>326</v>
      </c>
      <c r="E24" s="110">
        <v>0</v>
      </c>
      <c r="F24" s="98" t="s">
        <v>314</v>
      </c>
      <c r="G24" s="98" t="s">
        <v>314</v>
      </c>
      <c r="H24" s="98" t="s">
        <v>315</v>
      </c>
      <c r="I24" s="111"/>
    </row>
    <row r="25" spans="1:9" ht="39" x14ac:dyDescent="0.25">
      <c r="A25" s="108" t="s">
        <v>140</v>
      </c>
      <c r="B25" s="109" t="s">
        <v>29</v>
      </c>
      <c r="C25" s="98" t="s">
        <v>313</v>
      </c>
      <c r="D25" s="98" t="s">
        <v>530</v>
      </c>
      <c r="E25" s="110">
        <v>0</v>
      </c>
      <c r="F25" s="98" t="s">
        <v>314</v>
      </c>
      <c r="G25" s="98" t="s">
        <v>314</v>
      </c>
      <c r="H25" s="98" t="s">
        <v>315</v>
      </c>
      <c r="I25" s="111"/>
    </row>
    <row r="26" spans="1:9" x14ac:dyDescent="0.25">
      <c r="A26" s="108" t="s">
        <v>141</v>
      </c>
      <c r="B26" s="109" t="s">
        <v>30</v>
      </c>
      <c r="C26" s="98" t="s">
        <v>313</v>
      </c>
      <c r="D26" s="98" t="s">
        <v>301</v>
      </c>
      <c r="E26" s="110">
        <v>0</v>
      </c>
      <c r="F26" s="98" t="s">
        <v>314</v>
      </c>
      <c r="G26" s="98" t="s">
        <v>314</v>
      </c>
      <c r="H26" s="98" t="s">
        <v>315</v>
      </c>
      <c r="I26" s="111"/>
    </row>
    <row r="27" spans="1:9" x14ac:dyDescent="0.25">
      <c r="A27" s="108" t="s">
        <v>142</v>
      </c>
      <c r="B27" s="109" t="s">
        <v>31</v>
      </c>
      <c r="C27" s="98" t="s">
        <v>313</v>
      </c>
      <c r="D27" s="98" t="s">
        <v>304</v>
      </c>
      <c r="E27" s="110">
        <v>0</v>
      </c>
      <c r="F27" s="98" t="s">
        <v>314</v>
      </c>
      <c r="G27" s="98" t="s">
        <v>314</v>
      </c>
      <c r="H27" s="98" t="s">
        <v>315</v>
      </c>
      <c r="I27" s="111"/>
    </row>
    <row r="28" spans="1:9" x14ac:dyDescent="0.25">
      <c r="A28" s="108" t="s">
        <v>143</v>
      </c>
      <c r="B28" s="109" t="s">
        <v>32</v>
      </c>
      <c r="C28" s="98" t="s">
        <v>313</v>
      </c>
      <c r="D28" s="98" t="s">
        <v>304</v>
      </c>
      <c r="E28" s="110">
        <v>0</v>
      </c>
      <c r="F28" s="98" t="s">
        <v>314</v>
      </c>
      <c r="G28" s="98" t="s">
        <v>314</v>
      </c>
      <c r="H28" s="98" t="s">
        <v>315</v>
      </c>
      <c r="I28" s="111"/>
    </row>
    <row r="29" spans="1:9" x14ac:dyDescent="0.25">
      <c r="A29" s="108" t="s">
        <v>144</v>
      </c>
      <c r="B29" s="109" t="s">
        <v>33</v>
      </c>
      <c r="C29" s="98" t="s">
        <v>313</v>
      </c>
      <c r="D29" s="98" t="s">
        <v>302</v>
      </c>
      <c r="E29" s="110">
        <v>0</v>
      </c>
      <c r="F29" s="98" t="s">
        <v>314</v>
      </c>
      <c r="G29" s="98" t="s">
        <v>314</v>
      </c>
      <c r="H29" s="98" t="s">
        <v>315</v>
      </c>
      <c r="I29" s="111"/>
    </row>
    <row r="30" spans="1:9" x14ac:dyDescent="0.25">
      <c r="A30" s="108" t="s">
        <v>145</v>
      </c>
      <c r="B30" s="109" t="s">
        <v>34</v>
      </c>
      <c r="C30" s="98" t="s">
        <v>313</v>
      </c>
      <c r="D30" s="98" t="s">
        <v>304</v>
      </c>
      <c r="E30" s="110">
        <v>0</v>
      </c>
      <c r="F30" s="98" t="s">
        <v>314</v>
      </c>
      <c r="G30" s="98" t="s">
        <v>314</v>
      </c>
      <c r="H30" s="98" t="s">
        <v>315</v>
      </c>
      <c r="I30" s="111"/>
    </row>
    <row r="31" spans="1:9" x14ac:dyDescent="0.25">
      <c r="A31" s="108" t="s">
        <v>146</v>
      </c>
      <c r="B31" s="109" t="s">
        <v>35</v>
      </c>
      <c r="C31" s="98" t="s">
        <v>313</v>
      </c>
      <c r="D31" s="98" t="s">
        <v>302</v>
      </c>
      <c r="E31" s="110">
        <v>0</v>
      </c>
      <c r="F31" s="98" t="s">
        <v>314</v>
      </c>
      <c r="G31" s="98" t="s">
        <v>314</v>
      </c>
      <c r="H31" s="98" t="s">
        <v>315</v>
      </c>
      <c r="I31" s="111"/>
    </row>
    <row r="32" spans="1:9" x14ac:dyDescent="0.25">
      <c r="A32" s="108" t="s">
        <v>147</v>
      </c>
      <c r="B32" s="109" t="s">
        <v>36</v>
      </c>
      <c r="C32" s="98" t="s">
        <v>313</v>
      </c>
      <c r="D32" s="98" t="s">
        <v>337</v>
      </c>
      <c r="E32" s="110">
        <v>0</v>
      </c>
      <c r="F32" s="98" t="s">
        <v>314</v>
      </c>
      <c r="G32" s="98" t="s">
        <v>314</v>
      </c>
      <c r="H32" s="98" t="s">
        <v>315</v>
      </c>
      <c r="I32" s="111"/>
    </row>
    <row r="33" spans="1:9" x14ac:dyDescent="0.25">
      <c r="A33" s="108" t="s">
        <v>148</v>
      </c>
      <c r="B33" s="109" t="s">
        <v>37</v>
      </c>
      <c r="C33" s="98" t="s">
        <v>313</v>
      </c>
      <c r="D33" s="98" t="s">
        <v>336</v>
      </c>
      <c r="E33" s="110">
        <v>0</v>
      </c>
      <c r="F33" s="98" t="s">
        <v>314</v>
      </c>
      <c r="G33" s="98" t="s">
        <v>314</v>
      </c>
      <c r="H33" s="98" t="s">
        <v>315</v>
      </c>
      <c r="I33" s="111"/>
    </row>
    <row r="34" spans="1:9" x14ac:dyDescent="0.25">
      <c r="A34" s="108" t="s">
        <v>149</v>
      </c>
      <c r="B34" s="109" t="s">
        <v>38</v>
      </c>
      <c r="C34" s="98" t="s">
        <v>313</v>
      </c>
      <c r="D34" s="98" t="s">
        <v>368</v>
      </c>
      <c r="E34" s="110">
        <v>0</v>
      </c>
      <c r="F34" s="98" t="s">
        <v>314</v>
      </c>
      <c r="G34" s="98" t="s">
        <v>314</v>
      </c>
      <c r="H34" s="98" t="s">
        <v>315</v>
      </c>
      <c r="I34" s="111"/>
    </row>
    <row r="35" spans="1:9" x14ac:dyDescent="0.25">
      <c r="A35" s="108" t="s">
        <v>150</v>
      </c>
      <c r="B35" s="109" t="s">
        <v>39</v>
      </c>
      <c r="C35" s="98" t="s">
        <v>313</v>
      </c>
      <c r="D35" s="98" t="s">
        <v>337</v>
      </c>
      <c r="E35" s="110">
        <v>0</v>
      </c>
      <c r="F35" s="98" t="s">
        <v>314</v>
      </c>
      <c r="G35" s="98" t="s">
        <v>314</v>
      </c>
      <c r="H35" s="98" t="s">
        <v>315</v>
      </c>
      <c r="I35" s="111"/>
    </row>
    <row r="36" spans="1:9" x14ac:dyDescent="0.25">
      <c r="A36" s="108" t="s">
        <v>151</v>
      </c>
      <c r="B36" s="109" t="s">
        <v>40</v>
      </c>
      <c r="C36" s="98" t="s">
        <v>313</v>
      </c>
      <c r="D36" s="98" t="s">
        <v>336</v>
      </c>
      <c r="E36" s="110">
        <v>0</v>
      </c>
      <c r="F36" s="98" t="s">
        <v>314</v>
      </c>
      <c r="G36" s="98" t="s">
        <v>314</v>
      </c>
      <c r="H36" s="98" t="s">
        <v>315</v>
      </c>
      <c r="I36" s="111"/>
    </row>
    <row r="37" spans="1:9" x14ac:dyDescent="0.25">
      <c r="A37" s="108" t="s">
        <v>152</v>
      </c>
      <c r="B37" s="109" t="s">
        <v>41</v>
      </c>
      <c r="C37" s="98" t="s">
        <v>313</v>
      </c>
      <c r="D37" s="98" t="s">
        <v>301</v>
      </c>
      <c r="E37" s="110">
        <v>0</v>
      </c>
      <c r="F37" s="98" t="s">
        <v>314</v>
      </c>
      <c r="G37" s="98" t="s">
        <v>314</v>
      </c>
      <c r="H37" s="98" t="s">
        <v>315</v>
      </c>
      <c r="I37" s="111"/>
    </row>
    <row r="38" spans="1:9" x14ac:dyDescent="0.25">
      <c r="A38" s="108" t="s">
        <v>153</v>
      </c>
      <c r="B38" s="109" t="s">
        <v>42</v>
      </c>
      <c r="C38" s="98" t="s">
        <v>313</v>
      </c>
      <c r="D38" s="98" t="s">
        <v>345</v>
      </c>
      <c r="E38" s="110">
        <v>0</v>
      </c>
      <c r="F38" s="98" t="s">
        <v>314</v>
      </c>
      <c r="G38" s="98" t="s">
        <v>314</v>
      </c>
      <c r="H38" s="98" t="s">
        <v>315</v>
      </c>
      <c r="I38" s="111"/>
    </row>
    <row r="39" spans="1:9" x14ac:dyDescent="0.25">
      <c r="A39" s="108" t="s">
        <v>154</v>
      </c>
      <c r="B39" s="109" t="s">
        <v>43</v>
      </c>
      <c r="C39" s="98" t="s">
        <v>313</v>
      </c>
      <c r="D39" s="98" t="s">
        <v>304</v>
      </c>
      <c r="E39" s="110">
        <v>0</v>
      </c>
      <c r="F39" s="98" t="s">
        <v>314</v>
      </c>
      <c r="G39" s="98" t="s">
        <v>314</v>
      </c>
      <c r="H39" s="98" t="s">
        <v>315</v>
      </c>
      <c r="I39" s="111"/>
    </row>
    <row r="40" spans="1:9" x14ac:dyDescent="0.25">
      <c r="A40" s="108" t="s">
        <v>155</v>
      </c>
      <c r="B40" s="109" t="s">
        <v>44</v>
      </c>
      <c r="C40" s="98" t="s">
        <v>313</v>
      </c>
      <c r="D40" s="98" t="s">
        <v>303</v>
      </c>
      <c r="E40" s="110">
        <v>0</v>
      </c>
      <c r="F40" s="98" t="s">
        <v>314</v>
      </c>
      <c r="G40" s="98" t="s">
        <v>314</v>
      </c>
      <c r="H40" s="98" t="s">
        <v>315</v>
      </c>
      <c r="I40" s="111"/>
    </row>
    <row r="41" spans="1:9" x14ac:dyDescent="0.25">
      <c r="A41" s="108" t="s">
        <v>156</v>
      </c>
      <c r="B41" s="109" t="s">
        <v>45</v>
      </c>
      <c r="C41" s="98" t="s">
        <v>313</v>
      </c>
      <c r="D41" s="98" t="s">
        <v>327</v>
      </c>
      <c r="E41" s="110">
        <v>0</v>
      </c>
      <c r="F41" s="98" t="s">
        <v>314</v>
      </c>
      <c r="G41" s="98" t="s">
        <v>314</v>
      </c>
      <c r="H41" s="98" t="s">
        <v>315</v>
      </c>
      <c r="I41" s="111"/>
    </row>
    <row r="42" spans="1:9" x14ac:dyDescent="0.25">
      <c r="A42" s="108" t="s">
        <v>157</v>
      </c>
      <c r="B42" s="109" t="s">
        <v>46</v>
      </c>
      <c r="C42" s="98" t="s">
        <v>313</v>
      </c>
      <c r="D42" s="98" t="s">
        <v>406</v>
      </c>
      <c r="E42" s="110">
        <v>0</v>
      </c>
      <c r="F42" s="98" t="s">
        <v>314</v>
      </c>
      <c r="G42" s="98" t="s">
        <v>314</v>
      </c>
      <c r="H42" s="98" t="s">
        <v>315</v>
      </c>
      <c r="I42" s="111"/>
    </row>
    <row r="43" spans="1:9" x14ac:dyDescent="0.25">
      <c r="A43" s="108" t="s">
        <v>158</v>
      </c>
      <c r="B43" s="109" t="s">
        <v>47</v>
      </c>
      <c r="C43" s="98" t="s">
        <v>313</v>
      </c>
      <c r="D43" s="98" t="s">
        <v>301</v>
      </c>
      <c r="E43" s="110">
        <v>0</v>
      </c>
      <c r="F43" s="98" t="s">
        <v>314</v>
      </c>
      <c r="G43" s="98" t="s">
        <v>314</v>
      </c>
      <c r="H43" s="98" t="s">
        <v>315</v>
      </c>
      <c r="I43" s="111"/>
    </row>
    <row r="44" spans="1:9" x14ac:dyDescent="0.25">
      <c r="A44" s="108" t="s">
        <v>159</v>
      </c>
      <c r="B44" s="109" t="s">
        <v>48</v>
      </c>
      <c r="C44" s="98" t="s">
        <v>313</v>
      </c>
      <c r="D44" s="98" t="s">
        <v>531</v>
      </c>
      <c r="E44" s="110">
        <v>0</v>
      </c>
      <c r="F44" s="98" t="s">
        <v>314</v>
      </c>
      <c r="G44" s="98" t="s">
        <v>314</v>
      </c>
      <c r="H44" s="98" t="s">
        <v>315</v>
      </c>
      <c r="I44" s="111"/>
    </row>
    <row r="45" spans="1:9" x14ac:dyDescent="0.25">
      <c r="A45" s="108" t="s">
        <v>160</v>
      </c>
      <c r="B45" s="109" t="s">
        <v>49</v>
      </c>
      <c r="C45" s="98" t="s">
        <v>313</v>
      </c>
      <c r="D45" s="98" t="s">
        <v>368</v>
      </c>
      <c r="E45" s="110">
        <v>0</v>
      </c>
      <c r="F45" s="98" t="s">
        <v>314</v>
      </c>
      <c r="G45" s="98" t="s">
        <v>314</v>
      </c>
      <c r="H45" s="98" t="s">
        <v>315</v>
      </c>
      <c r="I45" s="111"/>
    </row>
    <row r="46" spans="1:9" x14ac:dyDescent="0.25">
      <c r="A46" s="108" t="s">
        <v>161</v>
      </c>
      <c r="B46" s="109" t="s">
        <v>50</v>
      </c>
      <c r="C46" s="98" t="s">
        <v>313</v>
      </c>
      <c r="D46" s="98" t="s">
        <v>301</v>
      </c>
      <c r="E46" s="110">
        <v>0</v>
      </c>
      <c r="F46" s="98" t="s">
        <v>314</v>
      </c>
      <c r="G46" s="98" t="s">
        <v>314</v>
      </c>
      <c r="H46" s="98" t="s">
        <v>315</v>
      </c>
      <c r="I46" s="111"/>
    </row>
    <row r="47" spans="1:9" x14ac:dyDescent="0.25">
      <c r="A47" s="108" t="s">
        <v>162</v>
      </c>
      <c r="B47" s="109" t="s">
        <v>51</v>
      </c>
      <c r="C47" s="98" t="s">
        <v>313</v>
      </c>
      <c r="D47" s="98" t="s">
        <v>301</v>
      </c>
      <c r="E47" s="110">
        <v>0</v>
      </c>
      <c r="F47" s="98" t="s">
        <v>314</v>
      </c>
      <c r="G47" s="98" t="s">
        <v>314</v>
      </c>
      <c r="H47" s="98" t="s">
        <v>315</v>
      </c>
      <c r="I47" s="111"/>
    </row>
    <row r="48" spans="1:9" x14ac:dyDescent="0.25">
      <c r="A48" s="108" t="s">
        <v>163</v>
      </c>
      <c r="B48" s="109" t="s">
        <v>52</v>
      </c>
      <c r="C48" s="98" t="s">
        <v>313</v>
      </c>
      <c r="D48" s="98" t="s">
        <v>325</v>
      </c>
      <c r="E48" s="110">
        <v>0</v>
      </c>
      <c r="F48" s="98" t="s">
        <v>314</v>
      </c>
      <c r="G48" s="98" t="s">
        <v>314</v>
      </c>
      <c r="H48" s="98" t="s">
        <v>315</v>
      </c>
      <c r="I48" s="111"/>
    </row>
    <row r="49" spans="1:9" x14ac:dyDescent="0.25">
      <c r="A49" s="108" t="s">
        <v>164</v>
      </c>
      <c r="B49" s="109" t="s">
        <v>53</v>
      </c>
      <c r="C49" s="98" t="s">
        <v>313</v>
      </c>
      <c r="D49" s="98" t="s">
        <v>327</v>
      </c>
      <c r="E49" s="110">
        <v>0</v>
      </c>
      <c r="F49" s="98" t="s">
        <v>314</v>
      </c>
      <c r="G49" s="98" t="s">
        <v>314</v>
      </c>
      <c r="H49" s="98" t="s">
        <v>315</v>
      </c>
      <c r="I49" s="111"/>
    </row>
    <row r="50" spans="1:9" x14ac:dyDescent="0.25">
      <c r="A50" s="108" t="s">
        <v>165</v>
      </c>
      <c r="B50" s="109" t="s">
        <v>54</v>
      </c>
      <c r="C50" s="98" t="s">
        <v>313</v>
      </c>
      <c r="D50" s="98" t="s">
        <v>368</v>
      </c>
      <c r="E50" s="110">
        <v>0</v>
      </c>
      <c r="F50" s="98" t="s">
        <v>314</v>
      </c>
      <c r="G50" s="98" t="s">
        <v>314</v>
      </c>
      <c r="H50" s="98" t="s">
        <v>315</v>
      </c>
      <c r="I50" s="111"/>
    </row>
    <row r="51" spans="1:9" x14ac:dyDescent="0.25">
      <c r="A51" s="108" t="s">
        <v>166</v>
      </c>
      <c r="B51" s="109" t="s">
        <v>55</v>
      </c>
      <c r="C51" s="98" t="s">
        <v>313</v>
      </c>
      <c r="D51" s="98" t="s">
        <v>302</v>
      </c>
      <c r="E51" s="110">
        <v>0</v>
      </c>
      <c r="F51" s="98" t="s">
        <v>314</v>
      </c>
      <c r="G51" s="98" t="s">
        <v>314</v>
      </c>
      <c r="H51" s="98" t="s">
        <v>315</v>
      </c>
      <c r="I51" s="111"/>
    </row>
    <row r="52" spans="1:9" x14ac:dyDescent="0.25">
      <c r="A52" s="108" t="s">
        <v>167</v>
      </c>
      <c r="B52" s="109" t="s">
        <v>56</v>
      </c>
      <c r="C52" s="98" t="s">
        <v>313</v>
      </c>
      <c r="D52" s="98" t="s">
        <v>337</v>
      </c>
      <c r="E52" s="110">
        <v>0</v>
      </c>
      <c r="F52" s="98" t="s">
        <v>314</v>
      </c>
      <c r="G52" s="98" t="s">
        <v>314</v>
      </c>
      <c r="H52" s="98" t="s">
        <v>315</v>
      </c>
      <c r="I52" s="111"/>
    </row>
    <row r="53" spans="1:9" x14ac:dyDescent="0.25">
      <c r="A53" s="108" t="s">
        <v>168</v>
      </c>
      <c r="B53" s="109" t="s">
        <v>57</v>
      </c>
      <c r="C53" s="98" t="s">
        <v>313</v>
      </c>
      <c r="D53" s="98" t="s">
        <v>532</v>
      </c>
      <c r="E53" s="110">
        <v>0</v>
      </c>
      <c r="F53" s="98" t="s">
        <v>314</v>
      </c>
      <c r="G53" s="98" t="s">
        <v>314</v>
      </c>
      <c r="H53" s="98" t="s">
        <v>315</v>
      </c>
      <c r="I53" s="111"/>
    </row>
    <row r="54" spans="1:9" x14ac:dyDescent="0.25">
      <c r="A54" s="108" t="s">
        <v>169</v>
      </c>
      <c r="B54" s="109" t="s">
        <v>58</v>
      </c>
      <c r="C54" s="98" t="s">
        <v>313</v>
      </c>
      <c r="D54" s="98" t="s">
        <v>406</v>
      </c>
      <c r="E54" s="110">
        <v>0</v>
      </c>
      <c r="F54" s="98" t="s">
        <v>314</v>
      </c>
      <c r="G54" s="98" t="s">
        <v>314</v>
      </c>
      <c r="H54" s="98" t="s">
        <v>315</v>
      </c>
      <c r="I54" s="111"/>
    </row>
    <row r="55" spans="1:9" x14ac:dyDescent="0.25">
      <c r="A55" s="108" t="s">
        <v>170</v>
      </c>
      <c r="B55" s="109" t="s">
        <v>59</v>
      </c>
      <c r="C55" s="98" t="s">
        <v>313</v>
      </c>
      <c r="D55" s="98" t="s">
        <v>406</v>
      </c>
      <c r="E55" s="110">
        <v>0</v>
      </c>
      <c r="F55" s="98" t="s">
        <v>314</v>
      </c>
      <c r="G55" s="98" t="s">
        <v>314</v>
      </c>
      <c r="H55" s="98" t="s">
        <v>315</v>
      </c>
      <c r="I55" s="111"/>
    </row>
    <row r="56" spans="1:9" x14ac:dyDescent="0.25">
      <c r="A56" s="108" t="s">
        <v>171</v>
      </c>
      <c r="B56" s="109" t="s">
        <v>60</v>
      </c>
      <c r="C56" s="98" t="s">
        <v>313</v>
      </c>
      <c r="D56" s="98" t="s">
        <v>336</v>
      </c>
      <c r="E56" s="110">
        <v>0</v>
      </c>
      <c r="F56" s="98" t="s">
        <v>314</v>
      </c>
      <c r="G56" s="98" t="s">
        <v>314</v>
      </c>
      <c r="H56" s="98" t="s">
        <v>315</v>
      </c>
      <c r="I56" s="111"/>
    </row>
    <row r="57" spans="1:9" x14ac:dyDescent="0.25">
      <c r="A57" s="108" t="s">
        <v>172</v>
      </c>
      <c r="B57" s="109" t="s">
        <v>61</v>
      </c>
      <c r="C57" s="98" t="s">
        <v>313</v>
      </c>
      <c r="D57" s="98" t="s">
        <v>301</v>
      </c>
      <c r="E57" s="110">
        <v>0</v>
      </c>
      <c r="F57" s="98" t="s">
        <v>314</v>
      </c>
      <c r="G57" s="98" t="s">
        <v>314</v>
      </c>
      <c r="H57" s="98" t="s">
        <v>315</v>
      </c>
      <c r="I57" s="111"/>
    </row>
    <row r="58" spans="1:9" x14ac:dyDescent="0.25">
      <c r="A58" s="108" t="s">
        <v>173</v>
      </c>
      <c r="B58" s="109" t="s">
        <v>62</v>
      </c>
      <c r="C58" s="98" t="s">
        <v>313</v>
      </c>
      <c r="D58" s="98" t="s">
        <v>327</v>
      </c>
      <c r="E58" s="110">
        <v>0</v>
      </c>
      <c r="F58" s="98" t="s">
        <v>314</v>
      </c>
      <c r="G58" s="98" t="s">
        <v>314</v>
      </c>
      <c r="H58" s="98" t="s">
        <v>315</v>
      </c>
      <c r="I58" s="111"/>
    </row>
    <row r="59" spans="1:9" ht="26.25" x14ac:dyDescent="0.25">
      <c r="A59" s="108" t="s">
        <v>174</v>
      </c>
      <c r="B59" s="109" t="s">
        <v>63</v>
      </c>
      <c r="C59" s="98" t="s">
        <v>313</v>
      </c>
      <c r="D59" s="98" t="s">
        <v>313</v>
      </c>
      <c r="E59" s="110">
        <v>0</v>
      </c>
      <c r="F59" s="98" t="s">
        <v>314</v>
      </c>
      <c r="G59" s="98" t="s">
        <v>314</v>
      </c>
      <c r="H59" s="98" t="s">
        <v>315</v>
      </c>
      <c r="I59" s="111"/>
    </row>
    <row r="60" spans="1:9" ht="26.25" x14ac:dyDescent="0.25">
      <c r="A60" s="108" t="s">
        <v>175</v>
      </c>
      <c r="B60" s="109" t="s">
        <v>64</v>
      </c>
      <c r="C60" s="98" t="s">
        <v>313</v>
      </c>
      <c r="D60" s="98" t="s">
        <v>304</v>
      </c>
      <c r="E60" s="110">
        <v>0</v>
      </c>
      <c r="F60" s="98" t="s">
        <v>314</v>
      </c>
      <c r="G60" s="98" t="s">
        <v>314</v>
      </c>
      <c r="H60" s="98" t="s">
        <v>315</v>
      </c>
      <c r="I60" s="111"/>
    </row>
    <row r="61" spans="1:9" ht="26.25" x14ac:dyDescent="0.25">
      <c r="A61" s="108" t="s">
        <v>176</v>
      </c>
      <c r="B61" s="109" t="s">
        <v>65</v>
      </c>
      <c r="C61" s="98" t="s">
        <v>313</v>
      </c>
      <c r="D61" s="98" t="s">
        <v>303</v>
      </c>
      <c r="E61" s="110">
        <v>0</v>
      </c>
      <c r="F61" s="98" t="s">
        <v>314</v>
      </c>
      <c r="G61" s="98" t="s">
        <v>314</v>
      </c>
      <c r="H61" s="98" t="s">
        <v>315</v>
      </c>
      <c r="I61" s="111"/>
    </row>
    <row r="62" spans="1:9" ht="39" x14ac:dyDescent="0.25">
      <c r="A62" s="108" t="s">
        <v>177</v>
      </c>
      <c r="B62" s="109" t="s">
        <v>66</v>
      </c>
      <c r="C62" s="98" t="s">
        <v>313</v>
      </c>
      <c r="D62" s="98" t="s">
        <v>368</v>
      </c>
      <c r="E62" s="110">
        <v>0</v>
      </c>
      <c r="F62" s="98" t="s">
        <v>314</v>
      </c>
      <c r="G62" s="98" t="s">
        <v>314</v>
      </c>
      <c r="H62" s="98" t="s">
        <v>315</v>
      </c>
      <c r="I62" s="111"/>
    </row>
    <row r="63" spans="1:9" ht="39" x14ac:dyDescent="0.25">
      <c r="A63" s="108" t="s">
        <v>178</v>
      </c>
      <c r="B63" s="109" t="s">
        <v>67</v>
      </c>
      <c r="C63" s="98" t="s">
        <v>313</v>
      </c>
      <c r="D63" s="98" t="s">
        <v>313</v>
      </c>
      <c r="E63" s="110">
        <v>0</v>
      </c>
      <c r="F63" s="98" t="s">
        <v>314</v>
      </c>
      <c r="G63" s="98" t="s">
        <v>314</v>
      </c>
      <c r="H63" s="98" t="s">
        <v>315</v>
      </c>
      <c r="I63" s="111"/>
    </row>
    <row r="64" spans="1:9" ht="26.25" x14ac:dyDescent="0.25">
      <c r="A64" s="108" t="s">
        <v>179</v>
      </c>
      <c r="B64" s="109" t="s">
        <v>68</v>
      </c>
      <c r="C64" s="98" t="s">
        <v>313</v>
      </c>
      <c r="D64" s="98" t="s">
        <v>313</v>
      </c>
      <c r="E64" s="110">
        <v>0</v>
      </c>
      <c r="F64" s="98" t="s">
        <v>314</v>
      </c>
      <c r="G64" s="98" t="s">
        <v>314</v>
      </c>
      <c r="H64" s="98" t="s">
        <v>315</v>
      </c>
      <c r="I64" s="111"/>
    </row>
    <row r="65" spans="1:9" ht="26.25" x14ac:dyDescent="0.25">
      <c r="A65" s="108" t="s">
        <v>180</v>
      </c>
      <c r="B65" s="109" t="s">
        <v>69</v>
      </c>
      <c r="C65" s="98" t="s">
        <v>313</v>
      </c>
      <c r="D65" s="98" t="s">
        <v>313</v>
      </c>
      <c r="E65" s="110">
        <v>0</v>
      </c>
      <c r="F65" s="98" t="s">
        <v>314</v>
      </c>
      <c r="G65" s="98" t="s">
        <v>314</v>
      </c>
      <c r="H65" s="98" t="s">
        <v>315</v>
      </c>
      <c r="I65" s="111"/>
    </row>
    <row r="66" spans="1:9" ht="26.25" x14ac:dyDescent="0.25">
      <c r="A66" s="108" t="s">
        <v>181</v>
      </c>
      <c r="B66" s="109" t="s">
        <v>70</v>
      </c>
      <c r="C66" s="98" t="s">
        <v>313</v>
      </c>
      <c r="D66" s="98" t="s">
        <v>313</v>
      </c>
      <c r="E66" s="110">
        <v>0</v>
      </c>
      <c r="F66" s="98" t="s">
        <v>314</v>
      </c>
      <c r="G66" s="98" t="s">
        <v>314</v>
      </c>
      <c r="H66" s="98" t="s">
        <v>315</v>
      </c>
      <c r="I66" s="111"/>
    </row>
    <row r="67" spans="1:9" x14ac:dyDescent="0.25">
      <c r="A67" s="108" t="s">
        <v>182</v>
      </c>
      <c r="B67" s="109" t="s">
        <v>71</v>
      </c>
      <c r="C67" s="98" t="s">
        <v>313</v>
      </c>
      <c r="D67" s="98" t="s">
        <v>313</v>
      </c>
      <c r="E67" s="110">
        <v>0</v>
      </c>
      <c r="F67" s="98" t="s">
        <v>314</v>
      </c>
      <c r="G67" s="98" t="s">
        <v>314</v>
      </c>
      <c r="H67" s="98" t="s">
        <v>315</v>
      </c>
      <c r="I67" s="111"/>
    </row>
  </sheetData>
  <mergeCells count="6">
    <mergeCell ref="E1:H1"/>
    <mergeCell ref="A2:H2"/>
    <mergeCell ref="A3:H3"/>
    <mergeCell ref="A4:A5"/>
    <mergeCell ref="B4:B5"/>
    <mergeCell ref="C5:G5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120" zoomScaleNormal="100" zoomScaleSheetLayoutView="12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Q7" sqref="Q7"/>
    </sheetView>
  </sheetViews>
  <sheetFormatPr defaultColWidth="9.33203125" defaultRowHeight="15" x14ac:dyDescent="0.25"/>
  <cols>
    <col min="1" max="1" width="8.33203125" style="99" customWidth="1"/>
    <col min="2" max="2" width="28.6640625" style="100" customWidth="1"/>
    <col min="3" max="3" width="10.83203125" style="84" customWidth="1"/>
    <col min="4" max="4" width="10.6640625" style="84" customWidth="1"/>
    <col min="5" max="5" width="10.1640625" style="84" customWidth="1"/>
    <col min="6" max="6" width="11.1640625" style="84" customWidth="1"/>
    <col min="7" max="7" width="10.83203125" style="84" customWidth="1"/>
    <col min="8" max="8" width="10.83203125" style="101" customWidth="1"/>
    <col min="9" max="9" width="10.6640625" style="101" customWidth="1"/>
    <col min="10" max="10" width="9.83203125" style="84" customWidth="1"/>
    <col min="11" max="11" width="11.83203125" style="102" customWidth="1"/>
    <col min="12" max="12" width="11" style="102" customWidth="1"/>
    <col min="13" max="13" width="15.5" style="102" customWidth="1"/>
    <col min="14" max="14" width="19.5" style="102" customWidth="1"/>
    <col min="15" max="15" width="17.1640625" style="102" customWidth="1"/>
    <col min="16" max="16384" width="9.33203125" style="30"/>
  </cols>
  <sheetData>
    <row r="1" spans="1:15" ht="42.95" customHeight="1" x14ac:dyDescent="0.25">
      <c r="L1" s="393" t="s">
        <v>3428</v>
      </c>
      <c r="M1" s="393"/>
      <c r="N1" s="393"/>
      <c r="O1" s="393"/>
    </row>
    <row r="2" spans="1:15" s="83" customFormat="1" ht="12" x14ac:dyDescent="0.2">
      <c r="A2" s="82"/>
      <c r="B2" s="82"/>
    </row>
    <row r="3" spans="1:15" s="83" customFormat="1" ht="30.2" customHeight="1" x14ac:dyDescent="0.2">
      <c r="A3" s="496" t="s">
        <v>285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</row>
    <row r="4" spans="1:15" s="84" customFormat="1" ht="51.75" customHeight="1" x14ac:dyDescent="0.2">
      <c r="A4" s="509" t="s">
        <v>286</v>
      </c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</row>
    <row r="5" spans="1:15" s="82" customFormat="1" ht="120.75" customHeight="1" x14ac:dyDescent="0.2">
      <c r="A5" s="556" t="s">
        <v>114</v>
      </c>
      <c r="B5" s="558" t="s">
        <v>287</v>
      </c>
      <c r="C5" s="560" t="s">
        <v>288</v>
      </c>
      <c r="D5" s="560"/>
      <c r="E5" s="560" t="s">
        <v>289</v>
      </c>
      <c r="F5" s="560"/>
      <c r="G5" s="560" t="s">
        <v>290</v>
      </c>
      <c r="H5" s="560"/>
      <c r="I5" s="560" t="s">
        <v>291</v>
      </c>
      <c r="J5" s="560"/>
      <c r="K5" s="560" t="s">
        <v>292</v>
      </c>
      <c r="L5" s="560"/>
      <c r="M5" s="85" t="s">
        <v>293</v>
      </c>
      <c r="N5" s="85" t="s">
        <v>294</v>
      </c>
      <c r="O5" s="86" t="s">
        <v>295</v>
      </c>
    </row>
    <row r="6" spans="1:15" s="88" customFormat="1" ht="32.450000000000003" customHeight="1" x14ac:dyDescent="0.2">
      <c r="A6" s="557"/>
      <c r="B6" s="559"/>
      <c r="C6" s="87" t="s">
        <v>296</v>
      </c>
      <c r="D6" s="87" t="s">
        <v>297</v>
      </c>
      <c r="E6" s="87" t="s">
        <v>296</v>
      </c>
      <c r="F6" s="87" t="s">
        <v>297</v>
      </c>
      <c r="G6" s="87" t="s">
        <v>296</v>
      </c>
      <c r="H6" s="87" t="s">
        <v>297</v>
      </c>
      <c r="I6" s="87" t="s">
        <v>296</v>
      </c>
      <c r="J6" s="87" t="s">
        <v>297</v>
      </c>
      <c r="K6" s="87" t="s">
        <v>296</v>
      </c>
      <c r="L6" s="87" t="s">
        <v>297</v>
      </c>
      <c r="M6" s="515" t="s">
        <v>298</v>
      </c>
      <c r="N6" s="515"/>
      <c r="O6" s="87" t="s">
        <v>299</v>
      </c>
    </row>
    <row r="7" spans="1:15" s="95" customFormat="1" x14ac:dyDescent="0.25">
      <c r="A7" s="89"/>
      <c r="B7" s="90" t="s">
        <v>300</v>
      </c>
      <c r="C7" s="91">
        <v>187</v>
      </c>
      <c r="D7" s="91">
        <v>137</v>
      </c>
      <c r="E7" s="91">
        <v>239</v>
      </c>
      <c r="F7" s="91">
        <v>300</v>
      </c>
      <c r="G7" s="92">
        <v>0.60799999999999998</v>
      </c>
      <c r="H7" s="93">
        <v>0.36749999999999999</v>
      </c>
      <c r="I7" s="93">
        <v>1.0192000000000001</v>
      </c>
      <c r="J7" s="93">
        <v>0.75160000000000005</v>
      </c>
      <c r="K7" s="93">
        <v>0.7016</v>
      </c>
      <c r="L7" s="93">
        <v>0.75419999999999998</v>
      </c>
      <c r="M7" s="93">
        <v>1.4559</v>
      </c>
      <c r="N7" s="93">
        <v>1.2033</v>
      </c>
      <c r="O7" s="94">
        <v>1.2</v>
      </c>
    </row>
    <row r="8" spans="1:15" ht="25.5" x14ac:dyDescent="0.2">
      <c r="A8" s="96" t="s">
        <v>122</v>
      </c>
      <c r="B8" s="97" t="s">
        <v>11</v>
      </c>
      <c r="C8" s="98" t="s">
        <v>301</v>
      </c>
      <c r="D8" s="98" t="s">
        <v>302</v>
      </c>
      <c r="E8" s="98" t="s">
        <v>303</v>
      </c>
      <c r="F8" s="98" t="s">
        <v>304</v>
      </c>
      <c r="G8" s="98" t="s">
        <v>305</v>
      </c>
      <c r="H8" s="98" t="s">
        <v>306</v>
      </c>
      <c r="I8" s="98" t="s">
        <v>307</v>
      </c>
      <c r="J8" s="98" t="s">
        <v>308</v>
      </c>
      <c r="K8" s="98" t="s">
        <v>309</v>
      </c>
      <c r="L8" s="98" t="s">
        <v>310</v>
      </c>
      <c r="M8" s="98" t="s">
        <v>311</v>
      </c>
      <c r="N8" s="98" t="s">
        <v>311</v>
      </c>
      <c r="O8" s="98" t="s">
        <v>312</v>
      </c>
    </row>
    <row r="9" spans="1:15" ht="25.5" x14ac:dyDescent="0.2">
      <c r="A9" s="96" t="s">
        <v>123</v>
      </c>
      <c r="B9" s="97" t="s">
        <v>12</v>
      </c>
      <c r="C9" s="98" t="s">
        <v>313</v>
      </c>
      <c r="D9" s="98" t="s">
        <v>313</v>
      </c>
      <c r="E9" s="98" t="s">
        <v>313</v>
      </c>
      <c r="F9" s="98" t="s">
        <v>313</v>
      </c>
      <c r="G9" s="98" t="s">
        <v>314</v>
      </c>
      <c r="H9" s="98" t="s">
        <v>314</v>
      </c>
      <c r="I9" s="98" t="s">
        <v>314</v>
      </c>
      <c r="J9" s="98" t="s">
        <v>314</v>
      </c>
      <c r="K9" s="98" t="s">
        <v>314</v>
      </c>
      <c r="L9" s="98" t="s">
        <v>314</v>
      </c>
      <c r="M9" s="98" t="s">
        <v>314</v>
      </c>
      <c r="N9" s="98" t="s">
        <v>314</v>
      </c>
      <c r="O9" s="98" t="s">
        <v>315</v>
      </c>
    </row>
    <row r="10" spans="1:15" ht="14.25" x14ac:dyDescent="0.2">
      <c r="A10" s="96" t="s">
        <v>124</v>
      </c>
      <c r="B10" s="97" t="s">
        <v>13</v>
      </c>
      <c r="C10" s="98" t="s">
        <v>316</v>
      </c>
      <c r="D10" s="98" t="s">
        <v>304</v>
      </c>
      <c r="E10" s="98" t="s">
        <v>317</v>
      </c>
      <c r="F10" s="98" t="s">
        <v>316</v>
      </c>
      <c r="G10" s="98" t="s">
        <v>318</v>
      </c>
      <c r="H10" s="98" t="s">
        <v>319</v>
      </c>
      <c r="I10" s="98" t="s">
        <v>307</v>
      </c>
      <c r="J10" s="98" t="s">
        <v>320</v>
      </c>
      <c r="K10" s="98" t="s">
        <v>321</v>
      </c>
      <c r="L10" s="98" t="s">
        <v>322</v>
      </c>
      <c r="M10" s="98" t="s">
        <v>323</v>
      </c>
      <c r="N10" s="98" t="s">
        <v>323</v>
      </c>
      <c r="O10" s="98" t="s">
        <v>324</v>
      </c>
    </row>
    <row r="11" spans="1:15" ht="25.5" x14ac:dyDescent="0.2">
      <c r="A11" s="96" t="s">
        <v>125</v>
      </c>
      <c r="B11" s="97" t="s">
        <v>14</v>
      </c>
      <c r="C11" s="98" t="s">
        <v>325</v>
      </c>
      <c r="D11" s="98" t="s">
        <v>326</v>
      </c>
      <c r="E11" s="98" t="s">
        <v>327</v>
      </c>
      <c r="F11" s="98" t="s">
        <v>328</v>
      </c>
      <c r="G11" s="98" t="s">
        <v>329</v>
      </c>
      <c r="H11" s="98" t="s">
        <v>330</v>
      </c>
      <c r="I11" s="98" t="s">
        <v>307</v>
      </c>
      <c r="J11" s="98" t="s">
        <v>307</v>
      </c>
      <c r="K11" s="98" t="s">
        <v>331</v>
      </c>
      <c r="L11" s="98" t="s">
        <v>332</v>
      </c>
      <c r="M11" s="98" t="s">
        <v>333</v>
      </c>
      <c r="N11" s="98" t="s">
        <v>334</v>
      </c>
      <c r="O11" s="98" t="s">
        <v>335</v>
      </c>
    </row>
    <row r="12" spans="1:15" ht="25.5" x14ac:dyDescent="0.2">
      <c r="A12" s="96" t="s">
        <v>126</v>
      </c>
      <c r="B12" s="97" t="s">
        <v>15</v>
      </c>
      <c r="C12" s="98" t="s">
        <v>302</v>
      </c>
      <c r="D12" s="98" t="s">
        <v>303</v>
      </c>
      <c r="E12" s="98" t="s">
        <v>336</v>
      </c>
      <c r="F12" s="98" t="s">
        <v>337</v>
      </c>
      <c r="G12" s="98" t="s">
        <v>305</v>
      </c>
      <c r="H12" s="98" t="s">
        <v>338</v>
      </c>
      <c r="I12" s="98" t="s">
        <v>307</v>
      </c>
      <c r="J12" s="98" t="s">
        <v>339</v>
      </c>
      <c r="K12" s="98" t="s">
        <v>340</v>
      </c>
      <c r="L12" s="98" t="s">
        <v>341</v>
      </c>
      <c r="M12" s="98" t="s">
        <v>342</v>
      </c>
      <c r="N12" s="98" t="s">
        <v>343</v>
      </c>
      <c r="O12" s="98" t="s">
        <v>344</v>
      </c>
    </row>
    <row r="13" spans="1:15" ht="25.5" x14ac:dyDescent="0.2">
      <c r="A13" s="96" t="s">
        <v>127</v>
      </c>
      <c r="B13" s="97" t="s">
        <v>16</v>
      </c>
      <c r="C13" s="98" t="s">
        <v>345</v>
      </c>
      <c r="D13" s="98" t="s">
        <v>301</v>
      </c>
      <c r="E13" s="98" t="s">
        <v>316</v>
      </c>
      <c r="F13" s="98" t="s">
        <v>337</v>
      </c>
      <c r="G13" s="98" t="s">
        <v>346</v>
      </c>
      <c r="H13" s="98" t="s">
        <v>319</v>
      </c>
      <c r="I13" s="98" t="s">
        <v>307</v>
      </c>
      <c r="J13" s="98" t="s">
        <v>320</v>
      </c>
      <c r="K13" s="98" t="s">
        <v>347</v>
      </c>
      <c r="L13" s="98" t="s">
        <v>348</v>
      </c>
      <c r="M13" s="98" t="s">
        <v>349</v>
      </c>
      <c r="N13" s="98" t="s">
        <v>350</v>
      </c>
      <c r="O13" s="98" t="s">
        <v>351</v>
      </c>
    </row>
    <row r="14" spans="1:15" ht="14.25" x14ac:dyDescent="0.2">
      <c r="A14" s="96" t="s">
        <v>128</v>
      </c>
      <c r="B14" s="97" t="s">
        <v>17</v>
      </c>
      <c r="C14" s="98" t="s">
        <v>313</v>
      </c>
      <c r="D14" s="98" t="s">
        <v>313</v>
      </c>
      <c r="E14" s="98" t="s">
        <v>313</v>
      </c>
      <c r="F14" s="98" t="s">
        <v>313</v>
      </c>
      <c r="G14" s="98" t="s">
        <v>314</v>
      </c>
      <c r="H14" s="98" t="s">
        <v>314</v>
      </c>
      <c r="I14" s="98" t="s">
        <v>314</v>
      </c>
      <c r="J14" s="98" t="s">
        <v>314</v>
      </c>
      <c r="K14" s="98" t="s">
        <v>314</v>
      </c>
      <c r="L14" s="98" t="s">
        <v>314</v>
      </c>
      <c r="M14" s="98" t="s">
        <v>314</v>
      </c>
      <c r="N14" s="98" t="s">
        <v>314</v>
      </c>
      <c r="O14" s="98" t="s">
        <v>315</v>
      </c>
    </row>
    <row r="15" spans="1:15" ht="25.5" x14ac:dyDescent="0.2">
      <c r="A15" s="96" t="s">
        <v>129</v>
      </c>
      <c r="B15" s="97" t="s">
        <v>18</v>
      </c>
      <c r="C15" s="98" t="s">
        <v>328</v>
      </c>
      <c r="D15" s="98" t="s">
        <v>352</v>
      </c>
      <c r="E15" s="98" t="s">
        <v>317</v>
      </c>
      <c r="F15" s="98" t="s">
        <v>353</v>
      </c>
      <c r="G15" s="98" t="s">
        <v>354</v>
      </c>
      <c r="H15" s="98" t="s">
        <v>355</v>
      </c>
      <c r="I15" s="98" t="s">
        <v>307</v>
      </c>
      <c r="J15" s="98" t="s">
        <v>356</v>
      </c>
      <c r="K15" s="98" t="s">
        <v>357</v>
      </c>
      <c r="L15" s="98" t="s">
        <v>358</v>
      </c>
      <c r="M15" s="98" t="s">
        <v>359</v>
      </c>
      <c r="N15" s="98" t="s">
        <v>360</v>
      </c>
      <c r="O15" s="98" t="s">
        <v>361</v>
      </c>
    </row>
    <row r="16" spans="1:15" ht="14.25" x14ac:dyDescent="0.2">
      <c r="A16" s="96" t="s">
        <v>130</v>
      </c>
      <c r="B16" s="97" t="s">
        <v>19</v>
      </c>
      <c r="C16" s="98" t="s">
        <v>304</v>
      </c>
      <c r="D16" s="98" t="s">
        <v>336</v>
      </c>
      <c r="E16" s="98" t="s">
        <v>325</v>
      </c>
      <c r="F16" s="98" t="s">
        <v>304</v>
      </c>
      <c r="G16" s="98" t="s">
        <v>362</v>
      </c>
      <c r="H16" s="98" t="s">
        <v>363</v>
      </c>
      <c r="I16" s="98" t="s">
        <v>307</v>
      </c>
      <c r="J16" s="98" t="s">
        <v>307</v>
      </c>
      <c r="K16" s="98" t="s">
        <v>364</v>
      </c>
      <c r="L16" s="98" t="s">
        <v>365</v>
      </c>
      <c r="M16" s="98" t="s">
        <v>333</v>
      </c>
      <c r="N16" s="98" t="s">
        <v>366</v>
      </c>
      <c r="O16" s="98" t="s">
        <v>367</v>
      </c>
    </row>
    <row r="17" spans="1:15" ht="14.25" x14ac:dyDescent="0.2">
      <c r="A17" s="96" t="s">
        <v>131</v>
      </c>
      <c r="B17" s="97" t="s">
        <v>20</v>
      </c>
      <c r="C17" s="98" t="s">
        <v>336</v>
      </c>
      <c r="D17" s="98" t="s">
        <v>368</v>
      </c>
      <c r="E17" s="98" t="s">
        <v>304</v>
      </c>
      <c r="F17" s="98" t="s">
        <v>304</v>
      </c>
      <c r="G17" s="98" t="s">
        <v>363</v>
      </c>
      <c r="H17" s="98" t="s">
        <v>369</v>
      </c>
      <c r="I17" s="98" t="s">
        <v>370</v>
      </c>
      <c r="J17" s="98" t="s">
        <v>371</v>
      </c>
      <c r="K17" s="98" t="s">
        <v>372</v>
      </c>
      <c r="L17" s="98" t="s">
        <v>373</v>
      </c>
      <c r="M17" s="98" t="s">
        <v>374</v>
      </c>
      <c r="N17" s="98" t="s">
        <v>374</v>
      </c>
      <c r="O17" s="98" t="s">
        <v>375</v>
      </c>
    </row>
    <row r="18" spans="1:15" ht="14.25" x14ac:dyDescent="0.2">
      <c r="A18" s="96" t="s">
        <v>132</v>
      </c>
      <c r="B18" s="97" t="s">
        <v>21</v>
      </c>
      <c r="C18" s="98" t="s">
        <v>337</v>
      </c>
      <c r="D18" s="98" t="s">
        <v>304</v>
      </c>
      <c r="E18" s="98" t="s">
        <v>376</v>
      </c>
      <c r="F18" s="98" t="s">
        <v>327</v>
      </c>
      <c r="G18" s="98" t="s">
        <v>305</v>
      </c>
      <c r="H18" s="98" t="s">
        <v>377</v>
      </c>
      <c r="I18" s="98" t="s">
        <v>307</v>
      </c>
      <c r="J18" s="98" t="s">
        <v>307</v>
      </c>
      <c r="K18" s="98" t="s">
        <v>378</v>
      </c>
      <c r="L18" s="98" t="s">
        <v>379</v>
      </c>
      <c r="M18" s="98" t="s">
        <v>333</v>
      </c>
      <c r="N18" s="98" t="s">
        <v>333</v>
      </c>
      <c r="O18" s="98" t="s">
        <v>380</v>
      </c>
    </row>
    <row r="19" spans="1:15" ht="14.25" x14ac:dyDescent="0.2">
      <c r="A19" s="96" t="s">
        <v>133</v>
      </c>
      <c r="B19" s="97" t="s">
        <v>22</v>
      </c>
      <c r="C19" s="98" t="s">
        <v>325</v>
      </c>
      <c r="D19" s="98" t="s">
        <v>301</v>
      </c>
      <c r="E19" s="98" t="s">
        <v>327</v>
      </c>
      <c r="F19" s="98" t="s">
        <v>327</v>
      </c>
      <c r="G19" s="98" t="s">
        <v>329</v>
      </c>
      <c r="H19" s="98" t="s">
        <v>381</v>
      </c>
      <c r="I19" s="98" t="s">
        <v>307</v>
      </c>
      <c r="J19" s="98" t="s">
        <v>382</v>
      </c>
      <c r="K19" s="98" t="s">
        <v>383</v>
      </c>
      <c r="L19" s="98" t="s">
        <v>384</v>
      </c>
      <c r="M19" s="98" t="s">
        <v>385</v>
      </c>
      <c r="N19" s="98" t="s">
        <v>385</v>
      </c>
      <c r="O19" s="98" t="s">
        <v>386</v>
      </c>
    </row>
    <row r="20" spans="1:15" ht="14.25" x14ac:dyDescent="0.2">
      <c r="A20" s="96" t="s">
        <v>134</v>
      </c>
      <c r="B20" s="97" t="s">
        <v>23</v>
      </c>
      <c r="C20" s="98" t="s">
        <v>313</v>
      </c>
      <c r="D20" s="98" t="s">
        <v>313</v>
      </c>
      <c r="E20" s="98" t="s">
        <v>313</v>
      </c>
      <c r="F20" s="98" t="s">
        <v>313</v>
      </c>
      <c r="G20" s="98" t="s">
        <v>314</v>
      </c>
      <c r="H20" s="98" t="s">
        <v>314</v>
      </c>
      <c r="I20" s="98" t="s">
        <v>314</v>
      </c>
      <c r="J20" s="98" t="s">
        <v>314</v>
      </c>
      <c r="K20" s="98" t="s">
        <v>314</v>
      </c>
      <c r="L20" s="98" t="s">
        <v>314</v>
      </c>
      <c r="M20" s="98" t="s">
        <v>314</v>
      </c>
      <c r="N20" s="98" t="s">
        <v>314</v>
      </c>
      <c r="O20" s="98" t="s">
        <v>315</v>
      </c>
    </row>
    <row r="21" spans="1:15" ht="51" x14ac:dyDescent="0.2">
      <c r="A21" s="96" t="s">
        <v>135</v>
      </c>
      <c r="B21" s="97" t="s">
        <v>24</v>
      </c>
      <c r="C21" s="98" t="s">
        <v>345</v>
      </c>
      <c r="D21" s="98" t="s">
        <v>304</v>
      </c>
      <c r="E21" s="98" t="s">
        <v>337</v>
      </c>
      <c r="F21" s="98" t="s">
        <v>326</v>
      </c>
      <c r="G21" s="98" t="s">
        <v>387</v>
      </c>
      <c r="H21" s="98" t="s">
        <v>388</v>
      </c>
      <c r="I21" s="98" t="s">
        <v>307</v>
      </c>
      <c r="J21" s="98" t="s">
        <v>307</v>
      </c>
      <c r="K21" s="98" t="s">
        <v>389</v>
      </c>
      <c r="L21" s="98" t="s">
        <v>390</v>
      </c>
      <c r="M21" s="98" t="s">
        <v>333</v>
      </c>
      <c r="N21" s="98" t="s">
        <v>333</v>
      </c>
      <c r="O21" s="98" t="s">
        <v>380</v>
      </c>
    </row>
    <row r="22" spans="1:15" ht="25.5" x14ac:dyDescent="0.2">
      <c r="A22" s="96" t="s">
        <v>136</v>
      </c>
      <c r="B22" s="97" t="s">
        <v>25</v>
      </c>
      <c r="C22" s="98" t="s">
        <v>313</v>
      </c>
      <c r="D22" s="98" t="s">
        <v>313</v>
      </c>
      <c r="E22" s="98" t="s">
        <v>313</v>
      </c>
      <c r="F22" s="98" t="s">
        <v>313</v>
      </c>
      <c r="G22" s="98" t="s">
        <v>314</v>
      </c>
      <c r="H22" s="98" t="s">
        <v>314</v>
      </c>
      <c r="I22" s="98" t="s">
        <v>314</v>
      </c>
      <c r="J22" s="98" t="s">
        <v>314</v>
      </c>
      <c r="K22" s="98" t="s">
        <v>314</v>
      </c>
      <c r="L22" s="98" t="s">
        <v>314</v>
      </c>
      <c r="M22" s="98" t="s">
        <v>314</v>
      </c>
      <c r="N22" s="98" t="s">
        <v>314</v>
      </c>
      <c r="O22" s="98" t="s">
        <v>315</v>
      </c>
    </row>
    <row r="23" spans="1:15" ht="14.25" x14ac:dyDescent="0.2">
      <c r="A23" s="96" t="s">
        <v>137</v>
      </c>
      <c r="B23" s="97" t="s">
        <v>26</v>
      </c>
      <c r="C23" s="98" t="s">
        <v>336</v>
      </c>
      <c r="D23" s="98" t="s">
        <v>368</v>
      </c>
      <c r="E23" s="98" t="s">
        <v>301</v>
      </c>
      <c r="F23" s="98" t="s">
        <v>301</v>
      </c>
      <c r="G23" s="98" t="s">
        <v>391</v>
      </c>
      <c r="H23" s="98" t="s">
        <v>392</v>
      </c>
      <c r="I23" s="98" t="s">
        <v>307</v>
      </c>
      <c r="J23" s="98" t="s">
        <v>393</v>
      </c>
      <c r="K23" s="98" t="s">
        <v>394</v>
      </c>
      <c r="L23" s="98" t="s">
        <v>395</v>
      </c>
      <c r="M23" s="98" t="s">
        <v>396</v>
      </c>
      <c r="N23" s="98" t="s">
        <v>397</v>
      </c>
      <c r="O23" s="98" t="s">
        <v>398</v>
      </c>
    </row>
    <row r="24" spans="1:15" ht="14.25" x14ac:dyDescent="0.2">
      <c r="A24" s="96" t="s">
        <v>138</v>
      </c>
      <c r="B24" s="97" t="s">
        <v>27</v>
      </c>
      <c r="C24" s="98" t="s">
        <v>302</v>
      </c>
      <c r="D24" s="98" t="s">
        <v>301</v>
      </c>
      <c r="E24" s="98" t="s">
        <v>336</v>
      </c>
      <c r="F24" s="98" t="s">
        <v>304</v>
      </c>
      <c r="G24" s="98" t="s">
        <v>305</v>
      </c>
      <c r="H24" s="98" t="s">
        <v>399</v>
      </c>
      <c r="I24" s="98" t="s">
        <v>307</v>
      </c>
      <c r="J24" s="98" t="s">
        <v>307</v>
      </c>
      <c r="K24" s="98" t="s">
        <v>400</v>
      </c>
      <c r="L24" s="98" t="s">
        <v>401</v>
      </c>
      <c r="M24" s="98" t="s">
        <v>333</v>
      </c>
      <c r="N24" s="98" t="s">
        <v>402</v>
      </c>
      <c r="O24" s="98" t="s">
        <v>403</v>
      </c>
    </row>
    <row r="25" spans="1:15" ht="14.25" x14ac:dyDescent="0.2">
      <c r="A25" s="96" t="s">
        <v>139</v>
      </c>
      <c r="B25" s="97" t="s">
        <v>28</v>
      </c>
      <c r="C25" s="98" t="s">
        <v>336</v>
      </c>
      <c r="D25" s="98" t="s">
        <v>368</v>
      </c>
      <c r="E25" s="98" t="s">
        <v>301</v>
      </c>
      <c r="F25" s="98" t="s">
        <v>301</v>
      </c>
      <c r="G25" s="98" t="s">
        <v>391</v>
      </c>
      <c r="H25" s="98" t="s">
        <v>392</v>
      </c>
      <c r="I25" s="98" t="s">
        <v>307</v>
      </c>
      <c r="J25" s="98" t="s">
        <v>393</v>
      </c>
      <c r="K25" s="98" t="s">
        <v>394</v>
      </c>
      <c r="L25" s="98" t="s">
        <v>395</v>
      </c>
      <c r="M25" s="98" t="s">
        <v>396</v>
      </c>
      <c r="N25" s="98" t="s">
        <v>404</v>
      </c>
      <c r="O25" s="98" t="s">
        <v>405</v>
      </c>
    </row>
    <row r="26" spans="1:15" ht="51" x14ac:dyDescent="0.2">
      <c r="A26" s="96" t="s">
        <v>140</v>
      </c>
      <c r="B26" s="97" t="s">
        <v>29</v>
      </c>
      <c r="C26" s="98" t="s">
        <v>406</v>
      </c>
      <c r="D26" s="98" t="s">
        <v>406</v>
      </c>
      <c r="E26" s="98" t="s">
        <v>317</v>
      </c>
      <c r="F26" s="98" t="s">
        <v>352</v>
      </c>
      <c r="G26" s="98" t="s">
        <v>407</v>
      </c>
      <c r="H26" s="98" t="s">
        <v>338</v>
      </c>
      <c r="I26" s="98" t="s">
        <v>408</v>
      </c>
      <c r="J26" s="98" t="s">
        <v>339</v>
      </c>
      <c r="K26" s="98" t="s">
        <v>409</v>
      </c>
      <c r="L26" s="98" t="s">
        <v>410</v>
      </c>
      <c r="M26" s="98" t="s">
        <v>411</v>
      </c>
      <c r="N26" s="98" t="s">
        <v>412</v>
      </c>
      <c r="O26" s="98" t="s">
        <v>413</v>
      </c>
    </row>
    <row r="27" spans="1:15" ht="14.25" x14ac:dyDescent="0.2">
      <c r="A27" s="96" t="s">
        <v>141</v>
      </c>
      <c r="B27" s="97" t="s">
        <v>30</v>
      </c>
      <c r="C27" s="98" t="s">
        <v>368</v>
      </c>
      <c r="D27" s="98" t="s">
        <v>368</v>
      </c>
      <c r="E27" s="98" t="s">
        <v>302</v>
      </c>
      <c r="F27" s="98" t="s">
        <v>302</v>
      </c>
      <c r="G27" s="98" t="s">
        <v>338</v>
      </c>
      <c r="H27" s="98" t="s">
        <v>338</v>
      </c>
      <c r="I27" s="98" t="s">
        <v>314</v>
      </c>
      <c r="J27" s="98" t="s">
        <v>339</v>
      </c>
      <c r="K27" s="98" t="s">
        <v>314</v>
      </c>
      <c r="L27" s="98" t="s">
        <v>414</v>
      </c>
      <c r="M27" s="98" t="s">
        <v>414</v>
      </c>
      <c r="N27" s="98" t="s">
        <v>415</v>
      </c>
      <c r="O27" s="98" t="s">
        <v>416</v>
      </c>
    </row>
    <row r="28" spans="1:15" ht="14.25" x14ac:dyDescent="0.2">
      <c r="A28" s="96" t="s">
        <v>142</v>
      </c>
      <c r="B28" s="97" t="s">
        <v>31</v>
      </c>
      <c r="C28" s="98" t="s">
        <v>368</v>
      </c>
      <c r="D28" s="98" t="s">
        <v>302</v>
      </c>
      <c r="E28" s="98" t="s">
        <v>368</v>
      </c>
      <c r="F28" s="98" t="s">
        <v>301</v>
      </c>
      <c r="G28" s="98" t="s">
        <v>379</v>
      </c>
      <c r="H28" s="98" t="s">
        <v>338</v>
      </c>
      <c r="I28" s="98" t="s">
        <v>307</v>
      </c>
      <c r="J28" s="98" t="s">
        <v>339</v>
      </c>
      <c r="K28" s="98" t="s">
        <v>340</v>
      </c>
      <c r="L28" s="98" t="s">
        <v>341</v>
      </c>
      <c r="M28" s="98" t="s">
        <v>342</v>
      </c>
      <c r="N28" s="98" t="s">
        <v>417</v>
      </c>
      <c r="O28" s="98" t="s">
        <v>418</v>
      </c>
    </row>
    <row r="29" spans="1:15" ht="14.25" x14ac:dyDescent="0.2">
      <c r="A29" s="96" t="s">
        <v>143</v>
      </c>
      <c r="B29" s="97" t="s">
        <v>32</v>
      </c>
      <c r="C29" s="98" t="s">
        <v>302</v>
      </c>
      <c r="D29" s="98" t="s">
        <v>313</v>
      </c>
      <c r="E29" s="98" t="s">
        <v>336</v>
      </c>
      <c r="F29" s="98" t="s">
        <v>302</v>
      </c>
      <c r="G29" s="98" t="s">
        <v>305</v>
      </c>
      <c r="H29" s="98" t="s">
        <v>314</v>
      </c>
      <c r="I29" s="98" t="s">
        <v>307</v>
      </c>
      <c r="J29" s="98" t="s">
        <v>314</v>
      </c>
      <c r="K29" s="98" t="s">
        <v>419</v>
      </c>
      <c r="L29" s="98" t="s">
        <v>314</v>
      </c>
      <c r="M29" s="98" t="s">
        <v>419</v>
      </c>
      <c r="N29" s="98" t="s">
        <v>420</v>
      </c>
      <c r="O29" s="98" t="s">
        <v>421</v>
      </c>
    </row>
    <row r="30" spans="1:15" ht="14.25" x14ac:dyDescent="0.2">
      <c r="A30" s="96" t="s">
        <v>144</v>
      </c>
      <c r="B30" s="97" t="s">
        <v>33</v>
      </c>
      <c r="C30" s="98" t="s">
        <v>313</v>
      </c>
      <c r="D30" s="98" t="s">
        <v>302</v>
      </c>
      <c r="E30" s="98" t="s">
        <v>313</v>
      </c>
      <c r="F30" s="98" t="s">
        <v>302</v>
      </c>
      <c r="G30" s="98" t="s">
        <v>314</v>
      </c>
      <c r="H30" s="98" t="s">
        <v>379</v>
      </c>
      <c r="I30" s="98" t="s">
        <v>314</v>
      </c>
      <c r="J30" s="98" t="s">
        <v>307</v>
      </c>
      <c r="K30" s="98" t="s">
        <v>314</v>
      </c>
      <c r="L30" s="98" t="s">
        <v>307</v>
      </c>
      <c r="M30" s="98" t="s">
        <v>307</v>
      </c>
      <c r="N30" s="98" t="s">
        <v>422</v>
      </c>
      <c r="O30" s="98" t="s">
        <v>423</v>
      </c>
    </row>
    <row r="31" spans="1:15" ht="14.25" x14ac:dyDescent="0.2">
      <c r="A31" s="96" t="s">
        <v>145</v>
      </c>
      <c r="B31" s="97" t="s">
        <v>34</v>
      </c>
      <c r="C31" s="98" t="s">
        <v>368</v>
      </c>
      <c r="D31" s="98" t="s">
        <v>336</v>
      </c>
      <c r="E31" s="98" t="s">
        <v>368</v>
      </c>
      <c r="F31" s="98" t="s">
        <v>301</v>
      </c>
      <c r="G31" s="98" t="s">
        <v>379</v>
      </c>
      <c r="H31" s="98" t="s">
        <v>391</v>
      </c>
      <c r="I31" s="98" t="s">
        <v>307</v>
      </c>
      <c r="J31" s="98" t="s">
        <v>307</v>
      </c>
      <c r="K31" s="98" t="s">
        <v>363</v>
      </c>
      <c r="L31" s="98" t="s">
        <v>424</v>
      </c>
      <c r="M31" s="98" t="s">
        <v>333</v>
      </c>
      <c r="N31" s="98" t="s">
        <v>425</v>
      </c>
      <c r="O31" s="98" t="s">
        <v>426</v>
      </c>
    </row>
    <row r="32" spans="1:15" ht="14.25" x14ac:dyDescent="0.2">
      <c r="A32" s="96" t="s">
        <v>146</v>
      </c>
      <c r="B32" s="97" t="s">
        <v>35</v>
      </c>
      <c r="C32" s="98" t="s">
        <v>368</v>
      </c>
      <c r="D32" s="98" t="s">
        <v>313</v>
      </c>
      <c r="E32" s="98" t="s">
        <v>368</v>
      </c>
      <c r="F32" s="98" t="s">
        <v>368</v>
      </c>
      <c r="G32" s="98" t="s">
        <v>379</v>
      </c>
      <c r="H32" s="98" t="s">
        <v>314</v>
      </c>
      <c r="I32" s="98" t="s">
        <v>307</v>
      </c>
      <c r="J32" s="98" t="s">
        <v>314</v>
      </c>
      <c r="K32" s="98" t="s">
        <v>391</v>
      </c>
      <c r="L32" s="98" t="s">
        <v>314</v>
      </c>
      <c r="M32" s="98" t="s">
        <v>391</v>
      </c>
      <c r="N32" s="98" t="s">
        <v>427</v>
      </c>
      <c r="O32" s="98" t="s">
        <v>428</v>
      </c>
    </row>
    <row r="33" spans="1:15" ht="14.25" x14ac:dyDescent="0.2">
      <c r="A33" s="96" t="s">
        <v>147</v>
      </c>
      <c r="B33" s="97" t="s">
        <v>36</v>
      </c>
      <c r="C33" s="98" t="s">
        <v>304</v>
      </c>
      <c r="D33" s="98" t="s">
        <v>336</v>
      </c>
      <c r="E33" s="98" t="s">
        <v>303</v>
      </c>
      <c r="F33" s="98" t="s">
        <v>303</v>
      </c>
      <c r="G33" s="98" t="s">
        <v>429</v>
      </c>
      <c r="H33" s="98" t="s">
        <v>338</v>
      </c>
      <c r="I33" s="98" t="s">
        <v>307</v>
      </c>
      <c r="J33" s="98" t="s">
        <v>339</v>
      </c>
      <c r="K33" s="98" t="s">
        <v>430</v>
      </c>
      <c r="L33" s="98" t="s">
        <v>431</v>
      </c>
      <c r="M33" s="98" t="s">
        <v>432</v>
      </c>
      <c r="N33" s="98" t="s">
        <v>433</v>
      </c>
      <c r="O33" s="98" t="s">
        <v>418</v>
      </c>
    </row>
    <row r="34" spans="1:15" ht="14.25" x14ac:dyDescent="0.2">
      <c r="A34" s="96" t="s">
        <v>148</v>
      </c>
      <c r="B34" s="97" t="s">
        <v>37</v>
      </c>
      <c r="C34" s="98" t="s">
        <v>368</v>
      </c>
      <c r="D34" s="98" t="s">
        <v>302</v>
      </c>
      <c r="E34" s="98" t="s">
        <v>368</v>
      </c>
      <c r="F34" s="98" t="s">
        <v>302</v>
      </c>
      <c r="G34" s="98" t="s">
        <v>379</v>
      </c>
      <c r="H34" s="98" t="s">
        <v>379</v>
      </c>
      <c r="I34" s="98" t="s">
        <v>307</v>
      </c>
      <c r="J34" s="98" t="s">
        <v>307</v>
      </c>
      <c r="K34" s="98" t="s">
        <v>379</v>
      </c>
      <c r="L34" s="98" t="s">
        <v>378</v>
      </c>
      <c r="M34" s="98" t="s">
        <v>333</v>
      </c>
      <c r="N34" s="98" t="s">
        <v>434</v>
      </c>
      <c r="O34" s="98" t="s">
        <v>435</v>
      </c>
    </row>
    <row r="35" spans="1:15" ht="14.25" x14ac:dyDescent="0.2">
      <c r="A35" s="96" t="s">
        <v>149</v>
      </c>
      <c r="B35" s="97" t="s">
        <v>38</v>
      </c>
      <c r="C35" s="98" t="s">
        <v>313</v>
      </c>
      <c r="D35" s="98" t="s">
        <v>313</v>
      </c>
      <c r="E35" s="98" t="s">
        <v>313</v>
      </c>
      <c r="F35" s="98" t="s">
        <v>368</v>
      </c>
      <c r="G35" s="98" t="s">
        <v>314</v>
      </c>
      <c r="H35" s="98" t="s">
        <v>314</v>
      </c>
      <c r="I35" s="98" t="s">
        <v>314</v>
      </c>
      <c r="J35" s="98" t="s">
        <v>314</v>
      </c>
      <c r="K35" s="98" t="s">
        <v>314</v>
      </c>
      <c r="L35" s="98" t="s">
        <v>314</v>
      </c>
      <c r="M35" s="98" t="s">
        <v>314</v>
      </c>
      <c r="N35" s="98" t="s">
        <v>314</v>
      </c>
      <c r="O35" s="98" t="s">
        <v>315</v>
      </c>
    </row>
    <row r="36" spans="1:15" ht="14.25" x14ac:dyDescent="0.2">
      <c r="A36" s="96" t="s">
        <v>150</v>
      </c>
      <c r="B36" s="97" t="s">
        <v>39</v>
      </c>
      <c r="C36" s="98" t="s">
        <v>304</v>
      </c>
      <c r="D36" s="98" t="s">
        <v>336</v>
      </c>
      <c r="E36" s="98" t="s">
        <v>303</v>
      </c>
      <c r="F36" s="98" t="s">
        <v>303</v>
      </c>
      <c r="G36" s="98" t="s">
        <v>429</v>
      </c>
      <c r="H36" s="98" t="s">
        <v>338</v>
      </c>
      <c r="I36" s="98" t="s">
        <v>307</v>
      </c>
      <c r="J36" s="98" t="s">
        <v>339</v>
      </c>
      <c r="K36" s="98" t="s">
        <v>430</v>
      </c>
      <c r="L36" s="98" t="s">
        <v>431</v>
      </c>
      <c r="M36" s="98" t="s">
        <v>432</v>
      </c>
      <c r="N36" s="98" t="s">
        <v>436</v>
      </c>
      <c r="O36" s="98" t="s">
        <v>437</v>
      </c>
    </row>
    <row r="37" spans="1:15" ht="14.25" x14ac:dyDescent="0.2">
      <c r="A37" s="96" t="s">
        <v>151</v>
      </c>
      <c r="B37" s="97" t="s">
        <v>40</v>
      </c>
      <c r="C37" s="98" t="s">
        <v>368</v>
      </c>
      <c r="D37" s="98" t="s">
        <v>302</v>
      </c>
      <c r="E37" s="98" t="s">
        <v>368</v>
      </c>
      <c r="F37" s="98" t="s">
        <v>302</v>
      </c>
      <c r="G37" s="98" t="s">
        <v>379</v>
      </c>
      <c r="H37" s="98" t="s">
        <v>379</v>
      </c>
      <c r="I37" s="98" t="s">
        <v>307</v>
      </c>
      <c r="J37" s="98" t="s">
        <v>307</v>
      </c>
      <c r="K37" s="98" t="s">
        <v>379</v>
      </c>
      <c r="L37" s="98" t="s">
        <v>378</v>
      </c>
      <c r="M37" s="98" t="s">
        <v>333</v>
      </c>
      <c r="N37" s="98" t="s">
        <v>438</v>
      </c>
      <c r="O37" s="98" t="s">
        <v>439</v>
      </c>
    </row>
    <row r="38" spans="1:15" ht="25.5" x14ac:dyDescent="0.2">
      <c r="A38" s="96" t="s">
        <v>152</v>
      </c>
      <c r="B38" s="97" t="s">
        <v>41</v>
      </c>
      <c r="C38" s="98" t="s">
        <v>368</v>
      </c>
      <c r="D38" s="98" t="s">
        <v>368</v>
      </c>
      <c r="E38" s="98" t="s">
        <v>368</v>
      </c>
      <c r="F38" s="98" t="s">
        <v>336</v>
      </c>
      <c r="G38" s="98" t="s">
        <v>379</v>
      </c>
      <c r="H38" s="98" t="s">
        <v>319</v>
      </c>
      <c r="I38" s="98" t="s">
        <v>307</v>
      </c>
      <c r="J38" s="98" t="s">
        <v>320</v>
      </c>
      <c r="K38" s="98" t="s">
        <v>440</v>
      </c>
      <c r="L38" s="98" t="s">
        <v>441</v>
      </c>
      <c r="M38" s="98" t="s">
        <v>442</v>
      </c>
      <c r="N38" s="98" t="s">
        <v>443</v>
      </c>
      <c r="O38" s="98" t="s">
        <v>444</v>
      </c>
    </row>
    <row r="39" spans="1:15" ht="14.25" x14ac:dyDescent="0.2">
      <c r="A39" s="96" t="s">
        <v>153</v>
      </c>
      <c r="B39" s="97" t="s">
        <v>42</v>
      </c>
      <c r="C39" s="98" t="s">
        <v>325</v>
      </c>
      <c r="D39" s="98" t="s">
        <v>313</v>
      </c>
      <c r="E39" s="98" t="s">
        <v>325</v>
      </c>
      <c r="F39" s="98" t="s">
        <v>301</v>
      </c>
      <c r="G39" s="98" t="s">
        <v>379</v>
      </c>
      <c r="H39" s="98" t="s">
        <v>314</v>
      </c>
      <c r="I39" s="98" t="s">
        <v>307</v>
      </c>
      <c r="J39" s="98" t="s">
        <v>314</v>
      </c>
      <c r="K39" s="98" t="s">
        <v>445</v>
      </c>
      <c r="L39" s="98" t="s">
        <v>314</v>
      </c>
      <c r="M39" s="98" t="s">
        <v>445</v>
      </c>
      <c r="N39" s="98" t="s">
        <v>446</v>
      </c>
      <c r="O39" s="98" t="s">
        <v>447</v>
      </c>
    </row>
    <row r="40" spans="1:15" ht="14.25" x14ac:dyDescent="0.2">
      <c r="A40" s="96" t="s">
        <v>154</v>
      </c>
      <c r="B40" s="97" t="s">
        <v>43</v>
      </c>
      <c r="C40" s="98" t="s">
        <v>368</v>
      </c>
      <c r="D40" s="98" t="s">
        <v>336</v>
      </c>
      <c r="E40" s="98" t="s">
        <v>368</v>
      </c>
      <c r="F40" s="98" t="s">
        <v>301</v>
      </c>
      <c r="G40" s="98" t="s">
        <v>379</v>
      </c>
      <c r="H40" s="98" t="s">
        <v>391</v>
      </c>
      <c r="I40" s="98" t="s">
        <v>307</v>
      </c>
      <c r="J40" s="98" t="s">
        <v>307</v>
      </c>
      <c r="K40" s="98" t="s">
        <v>363</v>
      </c>
      <c r="L40" s="98" t="s">
        <v>424</v>
      </c>
      <c r="M40" s="98" t="s">
        <v>333</v>
      </c>
      <c r="N40" s="98" t="s">
        <v>448</v>
      </c>
      <c r="O40" s="98" t="s">
        <v>449</v>
      </c>
    </row>
    <row r="41" spans="1:15" ht="14.25" x14ac:dyDescent="0.2">
      <c r="A41" s="96" t="s">
        <v>155</v>
      </c>
      <c r="B41" s="97" t="s">
        <v>44</v>
      </c>
      <c r="C41" s="98" t="s">
        <v>302</v>
      </c>
      <c r="D41" s="98" t="s">
        <v>368</v>
      </c>
      <c r="E41" s="98" t="s">
        <v>302</v>
      </c>
      <c r="F41" s="98" t="s">
        <v>301</v>
      </c>
      <c r="G41" s="98" t="s">
        <v>379</v>
      </c>
      <c r="H41" s="98" t="s">
        <v>392</v>
      </c>
      <c r="I41" s="98" t="s">
        <v>307</v>
      </c>
      <c r="J41" s="98" t="s">
        <v>393</v>
      </c>
      <c r="K41" s="98" t="s">
        <v>450</v>
      </c>
      <c r="L41" s="98" t="s">
        <v>451</v>
      </c>
      <c r="M41" s="98" t="s">
        <v>452</v>
      </c>
      <c r="N41" s="98" t="s">
        <v>453</v>
      </c>
      <c r="O41" s="98" t="s">
        <v>454</v>
      </c>
    </row>
    <row r="42" spans="1:15" ht="14.25" x14ac:dyDescent="0.2">
      <c r="A42" s="96" t="s">
        <v>156</v>
      </c>
      <c r="B42" s="97" t="s">
        <v>45</v>
      </c>
      <c r="C42" s="98" t="s">
        <v>336</v>
      </c>
      <c r="D42" s="98" t="s">
        <v>302</v>
      </c>
      <c r="E42" s="98" t="s">
        <v>301</v>
      </c>
      <c r="F42" s="98" t="s">
        <v>304</v>
      </c>
      <c r="G42" s="98" t="s">
        <v>391</v>
      </c>
      <c r="H42" s="98" t="s">
        <v>306</v>
      </c>
      <c r="I42" s="98" t="s">
        <v>307</v>
      </c>
      <c r="J42" s="98" t="s">
        <v>308</v>
      </c>
      <c r="K42" s="98" t="s">
        <v>455</v>
      </c>
      <c r="L42" s="98" t="s">
        <v>456</v>
      </c>
      <c r="M42" s="98" t="s">
        <v>457</v>
      </c>
      <c r="N42" s="98" t="s">
        <v>458</v>
      </c>
      <c r="O42" s="98" t="s">
        <v>459</v>
      </c>
    </row>
    <row r="43" spans="1:15" ht="14.25" x14ac:dyDescent="0.2">
      <c r="A43" s="96" t="s">
        <v>157</v>
      </c>
      <c r="B43" s="97" t="s">
        <v>46</v>
      </c>
      <c r="C43" s="98" t="s">
        <v>336</v>
      </c>
      <c r="D43" s="98" t="s">
        <v>313</v>
      </c>
      <c r="E43" s="98" t="s">
        <v>336</v>
      </c>
      <c r="F43" s="98" t="s">
        <v>325</v>
      </c>
      <c r="G43" s="98" t="s">
        <v>379</v>
      </c>
      <c r="H43" s="98" t="s">
        <v>314</v>
      </c>
      <c r="I43" s="98" t="s">
        <v>307</v>
      </c>
      <c r="J43" s="98" t="s">
        <v>314</v>
      </c>
      <c r="K43" s="98" t="s">
        <v>460</v>
      </c>
      <c r="L43" s="98" t="s">
        <v>314</v>
      </c>
      <c r="M43" s="98" t="s">
        <v>460</v>
      </c>
      <c r="N43" s="98" t="s">
        <v>461</v>
      </c>
      <c r="O43" s="98" t="s">
        <v>462</v>
      </c>
    </row>
    <row r="44" spans="1:15" ht="14.25" x14ac:dyDescent="0.2">
      <c r="A44" s="96" t="s">
        <v>158</v>
      </c>
      <c r="B44" s="97" t="s">
        <v>47</v>
      </c>
      <c r="C44" s="98" t="s">
        <v>313</v>
      </c>
      <c r="D44" s="98" t="s">
        <v>368</v>
      </c>
      <c r="E44" s="98" t="s">
        <v>313</v>
      </c>
      <c r="F44" s="98" t="s">
        <v>301</v>
      </c>
      <c r="G44" s="98" t="s">
        <v>314</v>
      </c>
      <c r="H44" s="98" t="s">
        <v>392</v>
      </c>
      <c r="I44" s="98" t="s">
        <v>314</v>
      </c>
      <c r="J44" s="98" t="s">
        <v>393</v>
      </c>
      <c r="K44" s="98" t="s">
        <v>314</v>
      </c>
      <c r="L44" s="98" t="s">
        <v>463</v>
      </c>
      <c r="M44" s="98" t="s">
        <v>463</v>
      </c>
      <c r="N44" s="98" t="s">
        <v>464</v>
      </c>
      <c r="O44" s="98" t="s">
        <v>465</v>
      </c>
    </row>
    <row r="45" spans="1:15" ht="14.25" x14ac:dyDescent="0.2">
      <c r="A45" s="96" t="s">
        <v>159</v>
      </c>
      <c r="B45" s="97" t="s">
        <v>48</v>
      </c>
      <c r="C45" s="98" t="s">
        <v>327</v>
      </c>
      <c r="D45" s="98" t="s">
        <v>303</v>
      </c>
      <c r="E45" s="98" t="s">
        <v>406</v>
      </c>
      <c r="F45" s="98" t="s">
        <v>345</v>
      </c>
      <c r="G45" s="98" t="s">
        <v>419</v>
      </c>
      <c r="H45" s="98" t="s">
        <v>466</v>
      </c>
      <c r="I45" s="98" t="s">
        <v>307</v>
      </c>
      <c r="J45" s="98" t="s">
        <v>307</v>
      </c>
      <c r="K45" s="98" t="s">
        <v>467</v>
      </c>
      <c r="L45" s="98" t="s">
        <v>468</v>
      </c>
      <c r="M45" s="98" t="s">
        <v>333</v>
      </c>
      <c r="N45" s="98" t="s">
        <v>469</v>
      </c>
      <c r="O45" s="98" t="s">
        <v>470</v>
      </c>
    </row>
    <row r="46" spans="1:15" ht="14.25" x14ac:dyDescent="0.2">
      <c r="A46" s="96" t="s">
        <v>160</v>
      </c>
      <c r="B46" s="97" t="s">
        <v>49</v>
      </c>
      <c r="C46" s="98" t="s">
        <v>368</v>
      </c>
      <c r="D46" s="98" t="s">
        <v>313</v>
      </c>
      <c r="E46" s="98" t="s">
        <v>368</v>
      </c>
      <c r="F46" s="98" t="s">
        <v>313</v>
      </c>
      <c r="G46" s="98" t="s">
        <v>379</v>
      </c>
      <c r="H46" s="98" t="s">
        <v>314</v>
      </c>
      <c r="I46" s="98" t="s">
        <v>307</v>
      </c>
      <c r="J46" s="98" t="s">
        <v>314</v>
      </c>
      <c r="K46" s="98" t="s">
        <v>307</v>
      </c>
      <c r="L46" s="98" t="s">
        <v>314</v>
      </c>
      <c r="M46" s="98" t="s">
        <v>307</v>
      </c>
      <c r="N46" s="98" t="s">
        <v>471</v>
      </c>
      <c r="O46" s="98" t="s">
        <v>472</v>
      </c>
    </row>
    <row r="47" spans="1:15" ht="14.25" x14ac:dyDescent="0.2">
      <c r="A47" s="96" t="s">
        <v>161</v>
      </c>
      <c r="B47" s="97" t="s">
        <v>50</v>
      </c>
      <c r="C47" s="98" t="s">
        <v>313</v>
      </c>
      <c r="D47" s="98" t="s">
        <v>368</v>
      </c>
      <c r="E47" s="98" t="s">
        <v>302</v>
      </c>
      <c r="F47" s="98" t="s">
        <v>302</v>
      </c>
      <c r="G47" s="98" t="s">
        <v>314</v>
      </c>
      <c r="H47" s="98" t="s">
        <v>338</v>
      </c>
      <c r="I47" s="98" t="s">
        <v>314</v>
      </c>
      <c r="J47" s="98" t="s">
        <v>339</v>
      </c>
      <c r="K47" s="98" t="s">
        <v>314</v>
      </c>
      <c r="L47" s="98" t="s">
        <v>414</v>
      </c>
      <c r="M47" s="98" t="s">
        <v>414</v>
      </c>
      <c r="N47" s="98" t="s">
        <v>473</v>
      </c>
      <c r="O47" s="98" t="s">
        <v>474</v>
      </c>
    </row>
    <row r="48" spans="1:15" ht="14.25" x14ac:dyDescent="0.2">
      <c r="A48" s="96" t="s">
        <v>162</v>
      </c>
      <c r="B48" s="97" t="s">
        <v>51</v>
      </c>
      <c r="C48" s="98" t="s">
        <v>313</v>
      </c>
      <c r="D48" s="98" t="s">
        <v>368</v>
      </c>
      <c r="E48" s="98" t="s">
        <v>313</v>
      </c>
      <c r="F48" s="98" t="s">
        <v>301</v>
      </c>
      <c r="G48" s="98" t="s">
        <v>314</v>
      </c>
      <c r="H48" s="98" t="s">
        <v>392</v>
      </c>
      <c r="I48" s="98" t="s">
        <v>314</v>
      </c>
      <c r="J48" s="98" t="s">
        <v>393</v>
      </c>
      <c r="K48" s="98" t="s">
        <v>314</v>
      </c>
      <c r="L48" s="98" t="s">
        <v>463</v>
      </c>
      <c r="M48" s="98" t="s">
        <v>463</v>
      </c>
      <c r="N48" s="98" t="s">
        <v>475</v>
      </c>
      <c r="O48" s="98" t="s">
        <v>476</v>
      </c>
    </row>
    <row r="49" spans="1:15" ht="14.25" x14ac:dyDescent="0.2">
      <c r="A49" s="96" t="s">
        <v>163</v>
      </c>
      <c r="B49" s="97" t="s">
        <v>52</v>
      </c>
      <c r="C49" s="98" t="s">
        <v>368</v>
      </c>
      <c r="D49" s="98" t="s">
        <v>302</v>
      </c>
      <c r="E49" s="98" t="s">
        <v>368</v>
      </c>
      <c r="F49" s="98" t="s">
        <v>303</v>
      </c>
      <c r="G49" s="98" t="s">
        <v>379</v>
      </c>
      <c r="H49" s="98" t="s">
        <v>319</v>
      </c>
      <c r="I49" s="98" t="s">
        <v>307</v>
      </c>
      <c r="J49" s="98" t="s">
        <v>320</v>
      </c>
      <c r="K49" s="98" t="s">
        <v>477</v>
      </c>
      <c r="L49" s="98" t="s">
        <v>478</v>
      </c>
      <c r="M49" s="98" t="s">
        <v>479</v>
      </c>
      <c r="N49" s="98" t="s">
        <v>480</v>
      </c>
      <c r="O49" s="98" t="s">
        <v>405</v>
      </c>
    </row>
    <row r="50" spans="1:15" ht="14.25" x14ac:dyDescent="0.2">
      <c r="A50" s="96" t="s">
        <v>164</v>
      </c>
      <c r="B50" s="97" t="s">
        <v>53</v>
      </c>
      <c r="C50" s="98" t="s">
        <v>336</v>
      </c>
      <c r="D50" s="98" t="s">
        <v>302</v>
      </c>
      <c r="E50" s="98" t="s">
        <v>336</v>
      </c>
      <c r="F50" s="98" t="s">
        <v>303</v>
      </c>
      <c r="G50" s="98" t="s">
        <v>379</v>
      </c>
      <c r="H50" s="98" t="s">
        <v>319</v>
      </c>
      <c r="I50" s="98" t="s">
        <v>307</v>
      </c>
      <c r="J50" s="98" t="s">
        <v>320</v>
      </c>
      <c r="K50" s="98" t="s">
        <v>481</v>
      </c>
      <c r="L50" s="98" t="s">
        <v>482</v>
      </c>
      <c r="M50" s="98" t="s">
        <v>483</v>
      </c>
      <c r="N50" s="98" t="s">
        <v>484</v>
      </c>
      <c r="O50" s="98" t="s">
        <v>485</v>
      </c>
    </row>
    <row r="51" spans="1:15" ht="14.25" x14ac:dyDescent="0.2">
      <c r="A51" s="96" t="s">
        <v>165</v>
      </c>
      <c r="B51" s="97" t="s">
        <v>54</v>
      </c>
      <c r="C51" s="98" t="s">
        <v>313</v>
      </c>
      <c r="D51" s="98" t="s">
        <v>368</v>
      </c>
      <c r="E51" s="98" t="s">
        <v>313</v>
      </c>
      <c r="F51" s="98" t="s">
        <v>368</v>
      </c>
      <c r="G51" s="98" t="s">
        <v>314</v>
      </c>
      <c r="H51" s="98" t="s">
        <v>379</v>
      </c>
      <c r="I51" s="98" t="s">
        <v>314</v>
      </c>
      <c r="J51" s="98" t="s">
        <v>307</v>
      </c>
      <c r="K51" s="98" t="s">
        <v>314</v>
      </c>
      <c r="L51" s="98" t="s">
        <v>307</v>
      </c>
      <c r="M51" s="98" t="s">
        <v>307</v>
      </c>
      <c r="N51" s="98" t="s">
        <v>486</v>
      </c>
      <c r="O51" s="98" t="s">
        <v>487</v>
      </c>
    </row>
    <row r="52" spans="1:15" ht="14.25" x14ac:dyDescent="0.2">
      <c r="A52" s="96" t="s">
        <v>166</v>
      </c>
      <c r="B52" s="97" t="s">
        <v>55</v>
      </c>
      <c r="C52" s="98" t="s">
        <v>368</v>
      </c>
      <c r="D52" s="98" t="s">
        <v>313</v>
      </c>
      <c r="E52" s="98" t="s">
        <v>368</v>
      </c>
      <c r="F52" s="98" t="s">
        <v>368</v>
      </c>
      <c r="G52" s="98" t="s">
        <v>379</v>
      </c>
      <c r="H52" s="98" t="s">
        <v>314</v>
      </c>
      <c r="I52" s="98" t="s">
        <v>307</v>
      </c>
      <c r="J52" s="98" t="s">
        <v>314</v>
      </c>
      <c r="K52" s="98" t="s">
        <v>391</v>
      </c>
      <c r="L52" s="98" t="s">
        <v>314</v>
      </c>
      <c r="M52" s="98" t="s">
        <v>391</v>
      </c>
      <c r="N52" s="98" t="s">
        <v>488</v>
      </c>
      <c r="O52" s="98" t="s">
        <v>489</v>
      </c>
    </row>
    <row r="53" spans="1:15" ht="14.25" x14ac:dyDescent="0.2">
      <c r="A53" s="96" t="s">
        <v>167</v>
      </c>
      <c r="B53" s="97" t="s">
        <v>56</v>
      </c>
      <c r="C53" s="98" t="s">
        <v>336</v>
      </c>
      <c r="D53" s="98" t="s">
        <v>301</v>
      </c>
      <c r="E53" s="98" t="s">
        <v>336</v>
      </c>
      <c r="F53" s="98" t="s">
        <v>327</v>
      </c>
      <c r="G53" s="98" t="s">
        <v>379</v>
      </c>
      <c r="H53" s="98" t="s">
        <v>381</v>
      </c>
      <c r="I53" s="98" t="s">
        <v>307</v>
      </c>
      <c r="J53" s="98" t="s">
        <v>382</v>
      </c>
      <c r="K53" s="98" t="s">
        <v>490</v>
      </c>
      <c r="L53" s="98" t="s">
        <v>491</v>
      </c>
      <c r="M53" s="98" t="s">
        <v>492</v>
      </c>
      <c r="N53" s="98" t="s">
        <v>493</v>
      </c>
      <c r="O53" s="98" t="s">
        <v>494</v>
      </c>
    </row>
    <row r="54" spans="1:15" ht="14.25" x14ac:dyDescent="0.2">
      <c r="A54" s="96" t="s">
        <v>168</v>
      </c>
      <c r="B54" s="97" t="s">
        <v>57</v>
      </c>
      <c r="C54" s="98" t="s">
        <v>326</v>
      </c>
      <c r="D54" s="98" t="s">
        <v>368</v>
      </c>
      <c r="E54" s="98" t="s">
        <v>326</v>
      </c>
      <c r="F54" s="98" t="s">
        <v>303</v>
      </c>
      <c r="G54" s="98" t="s">
        <v>379</v>
      </c>
      <c r="H54" s="98" t="s">
        <v>495</v>
      </c>
      <c r="I54" s="98" t="s">
        <v>307</v>
      </c>
      <c r="J54" s="98" t="s">
        <v>314</v>
      </c>
      <c r="K54" s="98" t="s">
        <v>496</v>
      </c>
      <c r="L54" s="98" t="s">
        <v>314</v>
      </c>
      <c r="M54" s="98" t="s">
        <v>496</v>
      </c>
      <c r="N54" s="98" t="s">
        <v>497</v>
      </c>
      <c r="O54" s="98" t="s">
        <v>498</v>
      </c>
    </row>
    <row r="55" spans="1:15" ht="14.25" x14ac:dyDescent="0.2">
      <c r="A55" s="96" t="s">
        <v>169</v>
      </c>
      <c r="B55" s="97" t="s">
        <v>58</v>
      </c>
      <c r="C55" s="98" t="s">
        <v>301</v>
      </c>
      <c r="D55" s="98" t="s">
        <v>301</v>
      </c>
      <c r="E55" s="98" t="s">
        <v>304</v>
      </c>
      <c r="F55" s="98" t="s">
        <v>304</v>
      </c>
      <c r="G55" s="98" t="s">
        <v>399</v>
      </c>
      <c r="H55" s="98" t="s">
        <v>399</v>
      </c>
      <c r="I55" s="98" t="s">
        <v>307</v>
      </c>
      <c r="J55" s="98" t="s">
        <v>307</v>
      </c>
      <c r="K55" s="98" t="s">
        <v>307</v>
      </c>
      <c r="L55" s="98" t="s">
        <v>307</v>
      </c>
      <c r="M55" s="98" t="s">
        <v>333</v>
      </c>
      <c r="N55" s="98" t="s">
        <v>499</v>
      </c>
      <c r="O55" s="98" t="s">
        <v>500</v>
      </c>
    </row>
    <row r="56" spans="1:15" ht="14.25" x14ac:dyDescent="0.2">
      <c r="A56" s="96" t="s">
        <v>170</v>
      </c>
      <c r="B56" s="97" t="s">
        <v>59</v>
      </c>
      <c r="C56" s="98" t="s">
        <v>304</v>
      </c>
      <c r="D56" s="98" t="s">
        <v>368</v>
      </c>
      <c r="E56" s="98" t="s">
        <v>325</v>
      </c>
      <c r="F56" s="98" t="s">
        <v>336</v>
      </c>
      <c r="G56" s="98" t="s">
        <v>362</v>
      </c>
      <c r="H56" s="98" t="s">
        <v>319</v>
      </c>
      <c r="I56" s="98" t="s">
        <v>307</v>
      </c>
      <c r="J56" s="98" t="s">
        <v>320</v>
      </c>
      <c r="K56" s="98" t="s">
        <v>501</v>
      </c>
      <c r="L56" s="98" t="s">
        <v>502</v>
      </c>
      <c r="M56" s="98" t="s">
        <v>503</v>
      </c>
      <c r="N56" s="98" t="s">
        <v>504</v>
      </c>
      <c r="O56" s="98" t="s">
        <v>505</v>
      </c>
    </row>
    <row r="57" spans="1:15" ht="14.25" x14ac:dyDescent="0.2">
      <c r="A57" s="96" t="s">
        <v>171</v>
      </c>
      <c r="B57" s="97" t="s">
        <v>60</v>
      </c>
      <c r="C57" s="98" t="s">
        <v>313</v>
      </c>
      <c r="D57" s="98" t="s">
        <v>302</v>
      </c>
      <c r="E57" s="98" t="s">
        <v>368</v>
      </c>
      <c r="F57" s="98" t="s">
        <v>302</v>
      </c>
      <c r="G57" s="98" t="s">
        <v>314</v>
      </c>
      <c r="H57" s="98" t="s">
        <v>379</v>
      </c>
      <c r="I57" s="98" t="s">
        <v>314</v>
      </c>
      <c r="J57" s="98" t="s">
        <v>307</v>
      </c>
      <c r="K57" s="98" t="s">
        <v>314</v>
      </c>
      <c r="L57" s="98" t="s">
        <v>379</v>
      </c>
      <c r="M57" s="98" t="s">
        <v>379</v>
      </c>
      <c r="N57" s="98" t="s">
        <v>506</v>
      </c>
      <c r="O57" s="98" t="s">
        <v>507</v>
      </c>
    </row>
    <row r="58" spans="1:15" ht="14.25" x14ac:dyDescent="0.2">
      <c r="A58" s="96" t="s">
        <v>172</v>
      </c>
      <c r="B58" s="97" t="s">
        <v>61</v>
      </c>
      <c r="C58" s="98" t="s">
        <v>368</v>
      </c>
      <c r="D58" s="98" t="s">
        <v>302</v>
      </c>
      <c r="E58" s="98" t="s">
        <v>302</v>
      </c>
      <c r="F58" s="98" t="s">
        <v>302</v>
      </c>
      <c r="G58" s="98" t="s">
        <v>338</v>
      </c>
      <c r="H58" s="98" t="s">
        <v>379</v>
      </c>
      <c r="I58" s="98" t="s">
        <v>314</v>
      </c>
      <c r="J58" s="98" t="s">
        <v>307</v>
      </c>
      <c r="K58" s="98" t="s">
        <v>314</v>
      </c>
      <c r="L58" s="98" t="s">
        <v>391</v>
      </c>
      <c r="M58" s="98" t="s">
        <v>391</v>
      </c>
      <c r="N58" s="98" t="s">
        <v>508</v>
      </c>
      <c r="O58" s="98" t="s">
        <v>509</v>
      </c>
    </row>
    <row r="59" spans="1:15" ht="14.25" x14ac:dyDescent="0.2">
      <c r="A59" s="96" t="s">
        <v>173</v>
      </c>
      <c r="B59" s="97" t="s">
        <v>62</v>
      </c>
      <c r="C59" s="98" t="s">
        <v>302</v>
      </c>
      <c r="D59" s="98" t="s">
        <v>302</v>
      </c>
      <c r="E59" s="98" t="s">
        <v>336</v>
      </c>
      <c r="F59" s="98" t="s">
        <v>303</v>
      </c>
      <c r="G59" s="98" t="s">
        <v>305</v>
      </c>
      <c r="H59" s="98" t="s">
        <v>319</v>
      </c>
      <c r="I59" s="98" t="s">
        <v>307</v>
      </c>
      <c r="J59" s="98" t="s">
        <v>320</v>
      </c>
      <c r="K59" s="98" t="s">
        <v>481</v>
      </c>
      <c r="L59" s="98" t="s">
        <v>482</v>
      </c>
      <c r="M59" s="98" t="s">
        <v>483</v>
      </c>
      <c r="N59" s="98" t="s">
        <v>510</v>
      </c>
      <c r="O59" s="98" t="s">
        <v>511</v>
      </c>
    </row>
    <row r="60" spans="1:15" ht="25.5" x14ac:dyDescent="0.2">
      <c r="A60" s="96" t="s">
        <v>174</v>
      </c>
      <c r="B60" s="97" t="s">
        <v>63</v>
      </c>
      <c r="C60" s="98" t="s">
        <v>313</v>
      </c>
      <c r="D60" s="98" t="s">
        <v>313</v>
      </c>
      <c r="E60" s="98" t="s">
        <v>313</v>
      </c>
      <c r="F60" s="98" t="s">
        <v>313</v>
      </c>
      <c r="G60" s="98" t="s">
        <v>314</v>
      </c>
      <c r="H60" s="98" t="s">
        <v>314</v>
      </c>
      <c r="I60" s="98" t="s">
        <v>314</v>
      </c>
      <c r="J60" s="98" t="s">
        <v>314</v>
      </c>
      <c r="K60" s="98" t="s">
        <v>314</v>
      </c>
      <c r="L60" s="98" t="s">
        <v>314</v>
      </c>
      <c r="M60" s="98" t="s">
        <v>314</v>
      </c>
      <c r="N60" s="98" t="s">
        <v>314</v>
      </c>
      <c r="O60" s="98" t="s">
        <v>315</v>
      </c>
    </row>
    <row r="61" spans="1:15" ht="38.25" x14ac:dyDescent="0.2">
      <c r="A61" s="96" t="s">
        <v>175</v>
      </c>
      <c r="B61" s="97" t="s">
        <v>64</v>
      </c>
      <c r="C61" s="98" t="s">
        <v>336</v>
      </c>
      <c r="D61" s="98" t="s">
        <v>313</v>
      </c>
      <c r="E61" s="98" t="s">
        <v>336</v>
      </c>
      <c r="F61" s="98" t="s">
        <v>302</v>
      </c>
      <c r="G61" s="98" t="s">
        <v>379</v>
      </c>
      <c r="H61" s="98" t="s">
        <v>314</v>
      </c>
      <c r="I61" s="98" t="s">
        <v>307</v>
      </c>
      <c r="J61" s="98" t="s">
        <v>314</v>
      </c>
      <c r="K61" s="98" t="s">
        <v>419</v>
      </c>
      <c r="L61" s="98" t="s">
        <v>314</v>
      </c>
      <c r="M61" s="98" t="s">
        <v>419</v>
      </c>
      <c r="N61" s="98" t="s">
        <v>512</v>
      </c>
      <c r="O61" s="98" t="s">
        <v>405</v>
      </c>
    </row>
    <row r="62" spans="1:15" ht="38.25" x14ac:dyDescent="0.2">
      <c r="A62" s="96" t="s">
        <v>176</v>
      </c>
      <c r="B62" s="97" t="s">
        <v>65</v>
      </c>
      <c r="C62" s="98" t="s">
        <v>302</v>
      </c>
      <c r="D62" s="98" t="s">
        <v>336</v>
      </c>
      <c r="E62" s="98" t="s">
        <v>302</v>
      </c>
      <c r="F62" s="98" t="s">
        <v>301</v>
      </c>
      <c r="G62" s="98" t="s">
        <v>379</v>
      </c>
      <c r="H62" s="98" t="s">
        <v>391</v>
      </c>
      <c r="I62" s="98" t="s">
        <v>307</v>
      </c>
      <c r="J62" s="98" t="s">
        <v>307</v>
      </c>
      <c r="K62" s="98" t="s">
        <v>379</v>
      </c>
      <c r="L62" s="98" t="s">
        <v>378</v>
      </c>
      <c r="M62" s="98" t="s">
        <v>333</v>
      </c>
      <c r="N62" s="98" t="s">
        <v>333</v>
      </c>
      <c r="O62" s="98" t="s">
        <v>380</v>
      </c>
    </row>
    <row r="63" spans="1:15" ht="38.25" x14ac:dyDescent="0.2">
      <c r="A63" s="96" t="s">
        <v>177</v>
      </c>
      <c r="B63" s="97" t="s">
        <v>66</v>
      </c>
      <c r="C63" s="98" t="s">
        <v>368</v>
      </c>
      <c r="D63" s="98" t="s">
        <v>313</v>
      </c>
      <c r="E63" s="98" t="s">
        <v>368</v>
      </c>
      <c r="F63" s="98" t="s">
        <v>313</v>
      </c>
      <c r="G63" s="98" t="s">
        <v>379</v>
      </c>
      <c r="H63" s="98" t="s">
        <v>314</v>
      </c>
      <c r="I63" s="98" t="s">
        <v>307</v>
      </c>
      <c r="J63" s="98" t="s">
        <v>314</v>
      </c>
      <c r="K63" s="98" t="s">
        <v>307</v>
      </c>
      <c r="L63" s="98" t="s">
        <v>314</v>
      </c>
      <c r="M63" s="98" t="s">
        <v>307</v>
      </c>
      <c r="N63" s="98" t="s">
        <v>307</v>
      </c>
      <c r="O63" s="98" t="s">
        <v>513</v>
      </c>
    </row>
    <row r="64" spans="1:15" ht="38.25" x14ac:dyDescent="0.2">
      <c r="A64" s="96" t="s">
        <v>178</v>
      </c>
      <c r="B64" s="97" t="s">
        <v>67</v>
      </c>
      <c r="C64" s="98" t="s">
        <v>313</v>
      </c>
      <c r="D64" s="98" t="s">
        <v>313</v>
      </c>
      <c r="E64" s="98" t="s">
        <v>313</v>
      </c>
      <c r="F64" s="98" t="s">
        <v>313</v>
      </c>
      <c r="G64" s="98" t="s">
        <v>314</v>
      </c>
      <c r="H64" s="98" t="s">
        <v>314</v>
      </c>
      <c r="I64" s="98" t="s">
        <v>314</v>
      </c>
      <c r="J64" s="98" t="s">
        <v>314</v>
      </c>
      <c r="K64" s="98" t="s">
        <v>314</v>
      </c>
      <c r="L64" s="98" t="s">
        <v>314</v>
      </c>
      <c r="M64" s="98" t="s">
        <v>314</v>
      </c>
      <c r="N64" s="98" t="s">
        <v>314</v>
      </c>
      <c r="O64" s="98" t="s">
        <v>315</v>
      </c>
    </row>
    <row r="65" spans="1:15" ht="25.5" x14ac:dyDescent="0.2">
      <c r="A65" s="96" t="s">
        <v>179</v>
      </c>
      <c r="B65" s="97" t="s">
        <v>68</v>
      </c>
      <c r="C65" s="98" t="s">
        <v>313</v>
      </c>
      <c r="D65" s="98" t="s">
        <v>313</v>
      </c>
      <c r="E65" s="98" t="s">
        <v>313</v>
      </c>
      <c r="F65" s="98" t="s">
        <v>313</v>
      </c>
      <c r="G65" s="98" t="s">
        <v>314</v>
      </c>
      <c r="H65" s="98" t="s">
        <v>314</v>
      </c>
      <c r="I65" s="98" t="s">
        <v>314</v>
      </c>
      <c r="J65" s="98" t="s">
        <v>314</v>
      </c>
      <c r="K65" s="98" t="s">
        <v>314</v>
      </c>
      <c r="L65" s="98" t="s">
        <v>314</v>
      </c>
      <c r="M65" s="98" t="s">
        <v>314</v>
      </c>
      <c r="N65" s="98" t="s">
        <v>314</v>
      </c>
      <c r="O65" s="98" t="s">
        <v>315</v>
      </c>
    </row>
    <row r="66" spans="1:15" ht="25.5" x14ac:dyDescent="0.2">
      <c r="A66" s="96" t="s">
        <v>180</v>
      </c>
      <c r="B66" s="97" t="s">
        <v>69</v>
      </c>
      <c r="C66" s="98" t="s">
        <v>313</v>
      </c>
      <c r="D66" s="98" t="s">
        <v>313</v>
      </c>
      <c r="E66" s="98" t="s">
        <v>313</v>
      </c>
      <c r="F66" s="98" t="s">
        <v>313</v>
      </c>
      <c r="G66" s="98" t="s">
        <v>314</v>
      </c>
      <c r="H66" s="98" t="s">
        <v>314</v>
      </c>
      <c r="I66" s="98" t="s">
        <v>314</v>
      </c>
      <c r="J66" s="98" t="s">
        <v>314</v>
      </c>
      <c r="K66" s="98" t="s">
        <v>314</v>
      </c>
      <c r="L66" s="98" t="s">
        <v>314</v>
      </c>
      <c r="M66" s="98" t="s">
        <v>314</v>
      </c>
      <c r="N66" s="98" t="s">
        <v>314</v>
      </c>
      <c r="O66" s="98" t="s">
        <v>315</v>
      </c>
    </row>
    <row r="67" spans="1:15" ht="38.25" x14ac:dyDescent="0.2">
      <c r="A67" s="96" t="s">
        <v>181</v>
      </c>
      <c r="B67" s="97" t="s">
        <v>70</v>
      </c>
      <c r="C67" s="98" t="s">
        <v>313</v>
      </c>
      <c r="D67" s="98" t="s">
        <v>313</v>
      </c>
      <c r="E67" s="98" t="s">
        <v>313</v>
      </c>
      <c r="F67" s="98" t="s">
        <v>313</v>
      </c>
      <c r="G67" s="98" t="s">
        <v>314</v>
      </c>
      <c r="H67" s="98" t="s">
        <v>314</v>
      </c>
      <c r="I67" s="98" t="s">
        <v>314</v>
      </c>
      <c r="J67" s="98" t="s">
        <v>314</v>
      </c>
      <c r="K67" s="98" t="s">
        <v>314</v>
      </c>
      <c r="L67" s="98" t="s">
        <v>314</v>
      </c>
      <c r="M67" s="98" t="s">
        <v>314</v>
      </c>
      <c r="N67" s="98" t="s">
        <v>314</v>
      </c>
      <c r="O67" s="98" t="s">
        <v>315</v>
      </c>
    </row>
    <row r="68" spans="1:15" ht="14.25" x14ac:dyDescent="0.2">
      <c r="A68" s="96" t="s">
        <v>182</v>
      </c>
      <c r="B68" s="97" t="s">
        <v>71</v>
      </c>
      <c r="C68" s="98" t="s">
        <v>313</v>
      </c>
      <c r="D68" s="98" t="s">
        <v>313</v>
      </c>
      <c r="E68" s="98" t="s">
        <v>313</v>
      </c>
      <c r="F68" s="98" t="s">
        <v>313</v>
      </c>
      <c r="G68" s="98" t="s">
        <v>314</v>
      </c>
      <c r="H68" s="98" t="s">
        <v>314</v>
      </c>
      <c r="I68" s="98" t="s">
        <v>314</v>
      </c>
      <c r="J68" s="98" t="s">
        <v>314</v>
      </c>
      <c r="K68" s="98" t="s">
        <v>314</v>
      </c>
      <c r="L68" s="98" t="s">
        <v>314</v>
      </c>
      <c r="M68" s="98" t="s">
        <v>314</v>
      </c>
      <c r="N68" s="98" t="s">
        <v>314</v>
      </c>
      <c r="O68" s="98" t="s">
        <v>315</v>
      </c>
    </row>
  </sheetData>
  <mergeCells count="11">
    <mergeCell ref="L1:O1"/>
    <mergeCell ref="A3:O3"/>
    <mergeCell ref="A4:O4"/>
    <mergeCell ref="A5:A6"/>
    <mergeCell ref="B5:B6"/>
    <mergeCell ref="C5:D5"/>
    <mergeCell ref="E5:F5"/>
    <mergeCell ref="G5:H5"/>
    <mergeCell ref="I5:J5"/>
    <mergeCell ref="K5:L5"/>
    <mergeCell ref="M6:N6"/>
  </mergeCells>
  <pageMargins left="0.7" right="0.7" top="0.75" bottom="0.75" header="0.3" footer="0.3"/>
  <pageSetup paperSize="9" scale="84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view="pageBreakPreview" zoomScale="98" zoomScaleNormal="120" zoomScaleSheetLayoutView="98" workbookViewId="0">
      <pane xSplit="2" ySplit="4" topLeftCell="C63" activePane="bottomRight" state="frozen"/>
      <selection pane="topRight" activeCell="C1" sqref="C1"/>
      <selection pane="bottomLeft" activeCell="A6" sqref="A6"/>
      <selection pane="bottomRight" activeCell="L80" sqref="L79:L80"/>
    </sheetView>
  </sheetViews>
  <sheetFormatPr defaultRowHeight="11.25" x14ac:dyDescent="0.2"/>
  <cols>
    <col min="1" max="1" width="13.6640625" customWidth="1"/>
    <col min="2" max="2" width="13.33203125" customWidth="1"/>
    <col min="3" max="3" width="8" customWidth="1"/>
    <col min="4" max="4" width="8.33203125" customWidth="1"/>
    <col min="5" max="5" width="10.5" customWidth="1"/>
    <col min="6" max="6" width="7.5" customWidth="1"/>
    <col min="7" max="8" width="9.5" customWidth="1"/>
    <col min="9" max="9" width="14.1640625" customWidth="1"/>
    <col min="10" max="10" width="10.1640625" customWidth="1"/>
    <col min="11" max="12" width="10.83203125" customWidth="1"/>
    <col min="13" max="14" width="11.1640625" customWidth="1"/>
    <col min="15" max="15" width="9.6640625" customWidth="1"/>
    <col min="16" max="16" width="10.33203125" customWidth="1"/>
    <col min="17" max="17" width="10.6640625" customWidth="1"/>
    <col min="18" max="18" width="9.1640625" customWidth="1"/>
    <col min="19" max="19" width="10.6640625" customWidth="1"/>
    <col min="20" max="20" width="12.1640625" customWidth="1"/>
    <col min="21" max="21" width="10.6640625" customWidth="1"/>
    <col min="22" max="27" width="10.6640625" hidden="1" customWidth="1"/>
    <col min="28" max="245" width="10.6640625" customWidth="1"/>
    <col min="246" max="246" width="13.6640625" customWidth="1"/>
    <col min="247" max="247" width="13.33203125" customWidth="1"/>
    <col min="248" max="249" width="10.5" customWidth="1"/>
    <col min="250" max="250" width="13.1640625" customWidth="1"/>
    <col min="251" max="251" width="10.5" customWidth="1"/>
    <col min="252" max="252" width="13.33203125" customWidth="1"/>
    <col min="253" max="253" width="16.33203125" customWidth="1"/>
    <col min="254" max="254" width="12.33203125" customWidth="1"/>
    <col min="255" max="255" width="10.5" customWidth="1"/>
    <col min="256" max="256" width="13.83203125" customWidth="1"/>
    <col min="257" max="257" width="10.5" customWidth="1"/>
    <col min="258" max="258" width="12.5" customWidth="1"/>
    <col min="259" max="259" width="14.6640625" customWidth="1"/>
    <col min="260" max="260" width="12.33203125" customWidth="1"/>
    <col min="261" max="261" width="10.5" customWidth="1"/>
    <col min="262" max="262" width="13.83203125" customWidth="1"/>
    <col min="263" max="263" width="10.5" customWidth="1"/>
    <col min="264" max="264" width="12.5" customWidth="1"/>
    <col min="265" max="265" width="14.6640625" customWidth="1"/>
    <col min="266" max="266" width="10.6640625" customWidth="1"/>
    <col min="267" max="272" width="0" hidden="1" customWidth="1"/>
    <col min="273" max="501" width="10.6640625" customWidth="1"/>
    <col min="502" max="502" width="13.6640625" customWidth="1"/>
    <col min="503" max="503" width="13.33203125" customWidth="1"/>
    <col min="504" max="505" width="10.5" customWidth="1"/>
    <col min="506" max="506" width="13.1640625" customWidth="1"/>
    <col min="507" max="507" width="10.5" customWidth="1"/>
    <col min="508" max="508" width="13.33203125" customWidth="1"/>
    <col min="509" max="509" width="16.33203125" customWidth="1"/>
    <col min="510" max="510" width="12.33203125" customWidth="1"/>
    <col min="511" max="511" width="10.5" customWidth="1"/>
    <col min="512" max="512" width="13.83203125" customWidth="1"/>
    <col min="513" max="513" width="10.5" customWidth="1"/>
    <col min="514" max="514" width="12.5" customWidth="1"/>
    <col min="515" max="515" width="14.6640625" customWidth="1"/>
    <col min="516" max="516" width="12.33203125" customWidth="1"/>
    <col min="517" max="517" width="10.5" customWidth="1"/>
    <col min="518" max="518" width="13.83203125" customWidth="1"/>
    <col min="519" max="519" width="10.5" customWidth="1"/>
    <col min="520" max="520" width="12.5" customWidth="1"/>
    <col min="521" max="521" width="14.6640625" customWidth="1"/>
    <col min="522" max="522" width="10.6640625" customWidth="1"/>
    <col min="523" max="528" width="0" hidden="1" customWidth="1"/>
    <col min="529" max="757" width="10.6640625" customWidth="1"/>
    <col min="758" max="758" width="13.6640625" customWidth="1"/>
    <col min="759" max="759" width="13.33203125" customWidth="1"/>
    <col min="760" max="761" width="10.5" customWidth="1"/>
    <col min="762" max="762" width="13.1640625" customWidth="1"/>
    <col min="763" max="763" width="10.5" customWidth="1"/>
    <col min="764" max="764" width="13.33203125" customWidth="1"/>
    <col min="765" max="765" width="16.33203125" customWidth="1"/>
    <col min="766" max="766" width="12.33203125" customWidth="1"/>
    <col min="767" max="767" width="10.5" customWidth="1"/>
    <col min="768" max="768" width="13.83203125" customWidth="1"/>
    <col min="769" max="769" width="10.5" customWidth="1"/>
    <col min="770" max="770" width="12.5" customWidth="1"/>
    <col min="771" max="771" width="14.6640625" customWidth="1"/>
    <col min="772" max="772" width="12.33203125" customWidth="1"/>
    <col min="773" max="773" width="10.5" customWidth="1"/>
    <col min="774" max="774" width="13.83203125" customWidth="1"/>
    <col min="775" max="775" width="10.5" customWidth="1"/>
    <col min="776" max="776" width="12.5" customWidth="1"/>
    <col min="777" max="777" width="14.6640625" customWidth="1"/>
    <col min="778" max="778" width="10.6640625" customWidth="1"/>
    <col min="779" max="784" width="0" hidden="1" customWidth="1"/>
    <col min="785" max="1013" width="10.6640625" customWidth="1"/>
    <col min="1014" max="1014" width="13.6640625" customWidth="1"/>
    <col min="1015" max="1015" width="13.33203125" customWidth="1"/>
    <col min="1016" max="1017" width="10.5" customWidth="1"/>
    <col min="1018" max="1018" width="13.1640625" customWidth="1"/>
    <col min="1019" max="1019" width="10.5" customWidth="1"/>
    <col min="1020" max="1020" width="13.33203125" customWidth="1"/>
    <col min="1021" max="1021" width="16.33203125" customWidth="1"/>
    <col min="1022" max="1022" width="12.33203125" customWidth="1"/>
    <col min="1023" max="1023" width="10.5" customWidth="1"/>
    <col min="1024" max="1024" width="13.83203125" customWidth="1"/>
    <col min="1025" max="1025" width="10.5" customWidth="1"/>
    <col min="1026" max="1026" width="12.5" customWidth="1"/>
    <col min="1027" max="1027" width="14.6640625" customWidth="1"/>
    <col min="1028" max="1028" width="12.33203125" customWidth="1"/>
    <col min="1029" max="1029" width="10.5" customWidth="1"/>
    <col min="1030" max="1030" width="13.83203125" customWidth="1"/>
    <col min="1031" max="1031" width="10.5" customWidth="1"/>
    <col min="1032" max="1032" width="12.5" customWidth="1"/>
    <col min="1033" max="1033" width="14.6640625" customWidth="1"/>
    <col min="1034" max="1034" width="10.6640625" customWidth="1"/>
    <col min="1035" max="1040" width="0" hidden="1" customWidth="1"/>
    <col min="1041" max="1269" width="10.6640625" customWidth="1"/>
    <col min="1270" max="1270" width="13.6640625" customWidth="1"/>
    <col min="1271" max="1271" width="13.33203125" customWidth="1"/>
    <col min="1272" max="1273" width="10.5" customWidth="1"/>
    <col min="1274" max="1274" width="13.1640625" customWidth="1"/>
    <col min="1275" max="1275" width="10.5" customWidth="1"/>
    <col min="1276" max="1276" width="13.33203125" customWidth="1"/>
    <col min="1277" max="1277" width="16.33203125" customWidth="1"/>
    <col min="1278" max="1278" width="12.33203125" customWidth="1"/>
    <col min="1279" max="1279" width="10.5" customWidth="1"/>
    <col min="1280" max="1280" width="13.83203125" customWidth="1"/>
    <col min="1281" max="1281" width="10.5" customWidth="1"/>
    <col min="1282" max="1282" width="12.5" customWidth="1"/>
    <col min="1283" max="1283" width="14.6640625" customWidth="1"/>
    <col min="1284" max="1284" width="12.33203125" customWidth="1"/>
    <col min="1285" max="1285" width="10.5" customWidth="1"/>
    <col min="1286" max="1286" width="13.83203125" customWidth="1"/>
    <col min="1287" max="1287" width="10.5" customWidth="1"/>
    <col min="1288" max="1288" width="12.5" customWidth="1"/>
    <col min="1289" max="1289" width="14.6640625" customWidth="1"/>
    <col min="1290" max="1290" width="10.6640625" customWidth="1"/>
    <col min="1291" max="1296" width="0" hidden="1" customWidth="1"/>
    <col min="1297" max="1525" width="10.6640625" customWidth="1"/>
    <col min="1526" max="1526" width="13.6640625" customWidth="1"/>
    <col min="1527" max="1527" width="13.33203125" customWidth="1"/>
    <col min="1528" max="1529" width="10.5" customWidth="1"/>
    <col min="1530" max="1530" width="13.1640625" customWidth="1"/>
    <col min="1531" max="1531" width="10.5" customWidth="1"/>
    <col min="1532" max="1532" width="13.33203125" customWidth="1"/>
    <col min="1533" max="1533" width="16.33203125" customWidth="1"/>
    <col min="1534" max="1534" width="12.33203125" customWidth="1"/>
    <col min="1535" max="1535" width="10.5" customWidth="1"/>
    <col min="1536" max="1536" width="13.83203125" customWidth="1"/>
    <col min="1537" max="1537" width="10.5" customWidth="1"/>
    <col min="1538" max="1538" width="12.5" customWidth="1"/>
    <col min="1539" max="1539" width="14.6640625" customWidth="1"/>
    <col min="1540" max="1540" width="12.33203125" customWidth="1"/>
    <col min="1541" max="1541" width="10.5" customWidth="1"/>
    <col min="1542" max="1542" width="13.83203125" customWidth="1"/>
    <col min="1543" max="1543" width="10.5" customWidth="1"/>
    <col min="1544" max="1544" width="12.5" customWidth="1"/>
    <col min="1545" max="1545" width="14.6640625" customWidth="1"/>
    <col min="1546" max="1546" width="10.6640625" customWidth="1"/>
    <col min="1547" max="1552" width="0" hidden="1" customWidth="1"/>
    <col min="1553" max="1781" width="10.6640625" customWidth="1"/>
    <col min="1782" max="1782" width="13.6640625" customWidth="1"/>
    <col min="1783" max="1783" width="13.33203125" customWidth="1"/>
    <col min="1784" max="1785" width="10.5" customWidth="1"/>
    <col min="1786" max="1786" width="13.1640625" customWidth="1"/>
    <col min="1787" max="1787" width="10.5" customWidth="1"/>
    <col min="1788" max="1788" width="13.33203125" customWidth="1"/>
    <col min="1789" max="1789" width="16.33203125" customWidth="1"/>
    <col min="1790" max="1790" width="12.33203125" customWidth="1"/>
    <col min="1791" max="1791" width="10.5" customWidth="1"/>
    <col min="1792" max="1792" width="13.83203125" customWidth="1"/>
    <col min="1793" max="1793" width="10.5" customWidth="1"/>
    <col min="1794" max="1794" width="12.5" customWidth="1"/>
    <col min="1795" max="1795" width="14.6640625" customWidth="1"/>
    <col min="1796" max="1796" width="12.33203125" customWidth="1"/>
    <col min="1797" max="1797" width="10.5" customWidth="1"/>
    <col min="1798" max="1798" width="13.83203125" customWidth="1"/>
    <col min="1799" max="1799" width="10.5" customWidth="1"/>
    <col min="1800" max="1800" width="12.5" customWidth="1"/>
    <col min="1801" max="1801" width="14.6640625" customWidth="1"/>
    <col min="1802" max="1802" width="10.6640625" customWidth="1"/>
    <col min="1803" max="1808" width="0" hidden="1" customWidth="1"/>
    <col min="1809" max="2037" width="10.6640625" customWidth="1"/>
    <col min="2038" max="2038" width="13.6640625" customWidth="1"/>
    <col min="2039" max="2039" width="13.33203125" customWidth="1"/>
    <col min="2040" max="2041" width="10.5" customWidth="1"/>
    <col min="2042" max="2042" width="13.1640625" customWidth="1"/>
    <col min="2043" max="2043" width="10.5" customWidth="1"/>
    <col min="2044" max="2044" width="13.33203125" customWidth="1"/>
    <col min="2045" max="2045" width="16.33203125" customWidth="1"/>
    <col min="2046" max="2046" width="12.33203125" customWidth="1"/>
    <col min="2047" max="2047" width="10.5" customWidth="1"/>
    <col min="2048" max="2048" width="13.83203125" customWidth="1"/>
    <col min="2049" max="2049" width="10.5" customWidth="1"/>
    <col min="2050" max="2050" width="12.5" customWidth="1"/>
    <col min="2051" max="2051" width="14.6640625" customWidth="1"/>
    <col min="2052" max="2052" width="12.33203125" customWidth="1"/>
    <col min="2053" max="2053" width="10.5" customWidth="1"/>
    <col min="2054" max="2054" width="13.83203125" customWidth="1"/>
    <col min="2055" max="2055" width="10.5" customWidth="1"/>
    <col min="2056" max="2056" width="12.5" customWidth="1"/>
    <col min="2057" max="2057" width="14.6640625" customWidth="1"/>
    <col min="2058" max="2058" width="10.6640625" customWidth="1"/>
    <col min="2059" max="2064" width="0" hidden="1" customWidth="1"/>
    <col min="2065" max="2293" width="10.6640625" customWidth="1"/>
    <col min="2294" max="2294" width="13.6640625" customWidth="1"/>
    <col min="2295" max="2295" width="13.33203125" customWidth="1"/>
    <col min="2296" max="2297" width="10.5" customWidth="1"/>
    <col min="2298" max="2298" width="13.1640625" customWidth="1"/>
    <col min="2299" max="2299" width="10.5" customWidth="1"/>
    <col min="2300" max="2300" width="13.33203125" customWidth="1"/>
    <col min="2301" max="2301" width="16.33203125" customWidth="1"/>
    <col min="2302" max="2302" width="12.33203125" customWidth="1"/>
    <col min="2303" max="2303" width="10.5" customWidth="1"/>
    <col min="2304" max="2304" width="13.83203125" customWidth="1"/>
    <col min="2305" max="2305" width="10.5" customWidth="1"/>
    <col min="2306" max="2306" width="12.5" customWidth="1"/>
    <col min="2307" max="2307" width="14.6640625" customWidth="1"/>
    <col min="2308" max="2308" width="12.33203125" customWidth="1"/>
    <col min="2309" max="2309" width="10.5" customWidth="1"/>
    <col min="2310" max="2310" width="13.83203125" customWidth="1"/>
    <col min="2311" max="2311" width="10.5" customWidth="1"/>
    <col min="2312" max="2312" width="12.5" customWidth="1"/>
    <col min="2313" max="2313" width="14.6640625" customWidth="1"/>
    <col min="2314" max="2314" width="10.6640625" customWidth="1"/>
    <col min="2315" max="2320" width="0" hidden="1" customWidth="1"/>
    <col min="2321" max="2549" width="10.6640625" customWidth="1"/>
    <col min="2550" max="2550" width="13.6640625" customWidth="1"/>
    <col min="2551" max="2551" width="13.33203125" customWidth="1"/>
    <col min="2552" max="2553" width="10.5" customWidth="1"/>
    <col min="2554" max="2554" width="13.1640625" customWidth="1"/>
    <col min="2555" max="2555" width="10.5" customWidth="1"/>
    <col min="2556" max="2556" width="13.33203125" customWidth="1"/>
    <col min="2557" max="2557" width="16.33203125" customWidth="1"/>
    <col min="2558" max="2558" width="12.33203125" customWidth="1"/>
    <col min="2559" max="2559" width="10.5" customWidth="1"/>
    <col min="2560" max="2560" width="13.83203125" customWidth="1"/>
    <col min="2561" max="2561" width="10.5" customWidth="1"/>
    <col min="2562" max="2562" width="12.5" customWidth="1"/>
    <col min="2563" max="2563" width="14.6640625" customWidth="1"/>
    <col min="2564" max="2564" width="12.33203125" customWidth="1"/>
    <col min="2565" max="2565" width="10.5" customWidth="1"/>
    <col min="2566" max="2566" width="13.83203125" customWidth="1"/>
    <col min="2567" max="2567" width="10.5" customWidth="1"/>
    <col min="2568" max="2568" width="12.5" customWidth="1"/>
    <col min="2569" max="2569" width="14.6640625" customWidth="1"/>
    <col min="2570" max="2570" width="10.6640625" customWidth="1"/>
    <col min="2571" max="2576" width="0" hidden="1" customWidth="1"/>
    <col min="2577" max="2805" width="10.6640625" customWidth="1"/>
    <col min="2806" max="2806" width="13.6640625" customWidth="1"/>
    <col min="2807" max="2807" width="13.33203125" customWidth="1"/>
    <col min="2808" max="2809" width="10.5" customWidth="1"/>
    <col min="2810" max="2810" width="13.1640625" customWidth="1"/>
    <col min="2811" max="2811" width="10.5" customWidth="1"/>
    <col min="2812" max="2812" width="13.33203125" customWidth="1"/>
    <col min="2813" max="2813" width="16.33203125" customWidth="1"/>
    <col min="2814" max="2814" width="12.33203125" customWidth="1"/>
    <col min="2815" max="2815" width="10.5" customWidth="1"/>
    <col min="2816" max="2816" width="13.83203125" customWidth="1"/>
    <col min="2817" max="2817" width="10.5" customWidth="1"/>
    <col min="2818" max="2818" width="12.5" customWidth="1"/>
    <col min="2819" max="2819" width="14.6640625" customWidth="1"/>
    <col min="2820" max="2820" width="12.33203125" customWidth="1"/>
    <col min="2821" max="2821" width="10.5" customWidth="1"/>
    <col min="2822" max="2822" width="13.83203125" customWidth="1"/>
    <col min="2823" max="2823" width="10.5" customWidth="1"/>
    <col min="2824" max="2824" width="12.5" customWidth="1"/>
    <col min="2825" max="2825" width="14.6640625" customWidth="1"/>
    <col min="2826" max="2826" width="10.6640625" customWidth="1"/>
    <col min="2827" max="2832" width="0" hidden="1" customWidth="1"/>
    <col min="2833" max="3061" width="10.6640625" customWidth="1"/>
    <col min="3062" max="3062" width="13.6640625" customWidth="1"/>
    <col min="3063" max="3063" width="13.33203125" customWidth="1"/>
    <col min="3064" max="3065" width="10.5" customWidth="1"/>
    <col min="3066" max="3066" width="13.1640625" customWidth="1"/>
    <col min="3067" max="3067" width="10.5" customWidth="1"/>
    <col min="3068" max="3068" width="13.33203125" customWidth="1"/>
    <col min="3069" max="3069" width="16.33203125" customWidth="1"/>
    <col min="3070" max="3070" width="12.33203125" customWidth="1"/>
    <col min="3071" max="3071" width="10.5" customWidth="1"/>
    <col min="3072" max="3072" width="13.83203125" customWidth="1"/>
    <col min="3073" max="3073" width="10.5" customWidth="1"/>
    <col min="3074" max="3074" width="12.5" customWidth="1"/>
    <col min="3075" max="3075" width="14.6640625" customWidth="1"/>
    <col min="3076" max="3076" width="12.33203125" customWidth="1"/>
    <col min="3077" max="3077" width="10.5" customWidth="1"/>
    <col min="3078" max="3078" width="13.83203125" customWidth="1"/>
    <col min="3079" max="3079" width="10.5" customWidth="1"/>
    <col min="3080" max="3080" width="12.5" customWidth="1"/>
    <col min="3081" max="3081" width="14.6640625" customWidth="1"/>
    <col min="3082" max="3082" width="10.6640625" customWidth="1"/>
    <col min="3083" max="3088" width="0" hidden="1" customWidth="1"/>
    <col min="3089" max="3317" width="10.6640625" customWidth="1"/>
    <col min="3318" max="3318" width="13.6640625" customWidth="1"/>
    <col min="3319" max="3319" width="13.33203125" customWidth="1"/>
    <col min="3320" max="3321" width="10.5" customWidth="1"/>
    <col min="3322" max="3322" width="13.1640625" customWidth="1"/>
    <col min="3323" max="3323" width="10.5" customWidth="1"/>
    <col min="3324" max="3324" width="13.33203125" customWidth="1"/>
    <col min="3325" max="3325" width="16.33203125" customWidth="1"/>
    <col min="3326" max="3326" width="12.33203125" customWidth="1"/>
    <col min="3327" max="3327" width="10.5" customWidth="1"/>
    <col min="3328" max="3328" width="13.83203125" customWidth="1"/>
    <col min="3329" max="3329" width="10.5" customWidth="1"/>
    <col min="3330" max="3330" width="12.5" customWidth="1"/>
    <col min="3331" max="3331" width="14.6640625" customWidth="1"/>
    <col min="3332" max="3332" width="12.33203125" customWidth="1"/>
    <col min="3333" max="3333" width="10.5" customWidth="1"/>
    <col min="3334" max="3334" width="13.83203125" customWidth="1"/>
    <col min="3335" max="3335" width="10.5" customWidth="1"/>
    <col min="3336" max="3336" width="12.5" customWidth="1"/>
    <col min="3337" max="3337" width="14.6640625" customWidth="1"/>
    <col min="3338" max="3338" width="10.6640625" customWidth="1"/>
    <col min="3339" max="3344" width="0" hidden="1" customWidth="1"/>
    <col min="3345" max="3573" width="10.6640625" customWidth="1"/>
    <col min="3574" max="3574" width="13.6640625" customWidth="1"/>
    <col min="3575" max="3575" width="13.33203125" customWidth="1"/>
    <col min="3576" max="3577" width="10.5" customWidth="1"/>
    <col min="3578" max="3578" width="13.1640625" customWidth="1"/>
    <col min="3579" max="3579" width="10.5" customWidth="1"/>
    <col min="3580" max="3580" width="13.33203125" customWidth="1"/>
    <col min="3581" max="3581" width="16.33203125" customWidth="1"/>
    <col min="3582" max="3582" width="12.33203125" customWidth="1"/>
    <col min="3583" max="3583" width="10.5" customWidth="1"/>
    <col min="3584" max="3584" width="13.83203125" customWidth="1"/>
    <col min="3585" max="3585" width="10.5" customWidth="1"/>
    <col min="3586" max="3586" width="12.5" customWidth="1"/>
    <col min="3587" max="3587" width="14.6640625" customWidth="1"/>
    <col min="3588" max="3588" width="12.33203125" customWidth="1"/>
    <col min="3589" max="3589" width="10.5" customWidth="1"/>
    <col min="3590" max="3590" width="13.83203125" customWidth="1"/>
    <col min="3591" max="3591" width="10.5" customWidth="1"/>
    <col min="3592" max="3592" width="12.5" customWidth="1"/>
    <col min="3593" max="3593" width="14.6640625" customWidth="1"/>
    <col min="3594" max="3594" width="10.6640625" customWidth="1"/>
    <col min="3595" max="3600" width="0" hidden="1" customWidth="1"/>
    <col min="3601" max="3829" width="10.6640625" customWidth="1"/>
    <col min="3830" max="3830" width="13.6640625" customWidth="1"/>
    <col min="3831" max="3831" width="13.33203125" customWidth="1"/>
    <col min="3832" max="3833" width="10.5" customWidth="1"/>
    <col min="3834" max="3834" width="13.1640625" customWidth="1"/>
    <col min="3835" max="3835" width="10.5" customWidth="1"/>
    <col min="3836" max="3836" width="13.33203125" customWidth="1"/>
    <col min="3837" max="3837" width="16.33203125" customWidth="1"/>
    <col min="3838" max="3838" width="12.33203125" customWidth="1"/>
    <col min="3839" max="3839" width="10.5" customWidth="1"/>
    <col min="3840" max="3840" width="13.83203125" customWidth="1"/>
    <col min="3841" max="3841" width="10.5" customWidth="1"/>
    <col min="3842" max="3842" width="12.5" customWidth="1"/>
    <col min="3843" max="3843" width="14.6640625" customWidth="1"/>
    <col min="3844" max="3844" width="12.33203125" customWidth="1"/>
    <col min="3845" max="3845" width="10.5" customWidth="1"/>
    <col min="3846" max="3846" width="13.83203125" customWidth="1"/>
    <col min="3847" max="3847" width="10.5" customWidth="1"/>
    <col min="3848" max="3848" width="12.5" customWidth="1"/>
    <col min="3849" max="3849" width="14.6640625" customWidth="1"/>
    <col min="3850" max="3850" width="10.6640625" customWidth="1"/>
    <col min="3851" max="3856" width="0" hidden="1" customWidth="1"/>
    <col min="3857" max="4085" width="10.6640625" customWidth="1"/>
    <col min="4086" max="4086" width="13.6640625" customWidth="1"/>
    <col min="4087" max="4087" width="13.33203125" customWidth="1"/>
    <col min="4088" max="4089" width="10.5" customWidth="1"/>
    <col min="4090" max="4090" width="13.1640625" customWidth="1"/>
    <col min="4091" max="4091" width="10.5" customWidth="1"/>
    <col min="4092" max="4092" width="13.33203125" customWidth="1"/>
    <col min="4093" max="4093" width="16.33203125" customWidth="1"/>
    <col min="4094" max="4094" width="12.33203125" customWidth="1"/>
    <col min="4095" max="4095" width="10.5" customWidth="1"/>
    <col min="4096" max="4096" width="13.83203125" customWidth="1"/>
    <col min="4097" max="4097" width="10.5" customWidth="1"/>
    <col min="4098" max="4098" width="12.5" customWidth="1"/>
    <col min="4099" max="4099" width="14.6640625" customWidth="1"/>
    <col min="4100" max="4100" width="12.33203125" customWidth="1"/>
    <col min="4101" max="4101" width="10.5" customWidth="1"/>
    <col min="4102" max="4102" width="13.83203125" customWidth="1"/>
    <col min="4103" max="4103" width="10.5" customWidth="1"/>
    <col min="4104" max="4104" width="12.5" customWidth="1"/>
    <col min="4105" max="4105" width="14.6640625" customWidth="1"/>
    <col min="4106" max="4106" width="10.6640625" customWidth="1"/>
    <col min="4107" max="4112" width="0" hidden="1" customWidth="1"/>
    <col min="4113" max="4341" width="10.6640625" customWidth="1"/>
    <col min="4342" max="4342" width="13.6640625" customWidth="1"/>
    <col min="4343" max="4343" width="13.33203125" customWidth="1"/>
    <col min="4344" max="4345" width="10.5" customWidth="1"/>
    <col min="4346" max="4346" width="13.1640625" customWidth="1"/>
    <col min="4347" max="4347" width="10.5" customWidth="1"/>
    <col min="4348" max="4348" width="13.33203125" customWidth="1"/>
    <col min="4349" max="4349" width="16.33203125" customWidth="1"/>
    <col min="4350" max="4350" width="12.33203125" customWidth="1"/>
    <col min="4351" max="4351" width="10.5" customWidth="1"/>
    <col min="4352" max="4352" width="13.83203125" customWidth="1"/>
    <col min="4353" max="4353" width="10.5" customWidth="1"/>
    <col min="4354" max="4354" width="12.5" customWidth="1"/>
    <col min="4355" max="4355" width="14.6640625" customWidth="1"/>
    <col min="4356" max="4356" width="12.33203125" customWidth="1"/>
    <col min="4357" max="4357" width="10.5" customWidth="1"/>
    <col min="4358" max="4358" width="13.83203125" customWidth="1"/>
    <col min="4359" max="4359" width="10.5" customWidth="1"/>
    <col min="4360" max="4360" width="12.5" customWidth="1"/>
    <col min="4361" max="4361" width="14.6640625" customWidth="1"/>
    <col min="4362" max="4362" width="10.6640625" customWidth="1"/>
    <col min="4363" max="4368" width="0" hidden="1" customWidth="1"/>
    <col min="4369" max="4597" width="10.6640625" customWidth="1"/>
    <col min="4598" max="4598" width="13.6640625" customWidth="1"/>
    <col min="4599" max="4599" width="13.33203125" customWidth="1"/>
    <col min="4600" max="4601" width="10.5" customWidth="1"/>
    <col min="4602" max="4602" width="13.1640625" customWidth="1"/>
    <col min="4603" max="4603" width="10.5" customWidth="1"/>
    <col min="4604" max="4604" width="13.33203125" customWidth="1"/>
    <col min="4605" max="4605" width="16.33203125" customWidth="1"/>
    <col min="4606" max="4606" width="12.33203125" customWidth="1"/>
    <col min="4607" max="4607" width="10.5" customWidth="1"/>
    <col min="4608" max="4608" width="13.83203125" customWidth="1"/>
    <col min="4609" max="4609" width="10.5" customWidth="1"/>
    <col min="4610" max="4610" width="12.5" customWidth="1"/>
    <col min="4611" max="4611" width="14.6640625" customWidth="1"/>
    <col min="4612" max="4612" width="12.33203125" customWidth="1"/>
    <col min="4613" max="4613" width="10.5" customWidth="1"/>
    <col min="4614" max="4614" width="13.83203125" customWidth="1"/>
    <col min="4615" max="4615" width="10.5" customWidth="1"/>
    <col min="4616" max="4616" width="12.5" customWidth="1"/>
    <col min="4617" max="4617" width="14.6640625" customWidth="1"/>
    <col min="4618" max="4618" width="10.6640625" customWidth="1"/>
    <col min="4619" max="4624" width="0" hidden="1" customWidth="1"/>
    <col min="4625" max="4853" width="10.6640625" customWidth="1"/>
    <col min="4854" max="4854" width="13.6640625" customWidth="1"/>
    <col min="4855" max="4855" width="13.33203125" customWidth="1"/>
    <col min="4856" max="4857" width="10.5" customWidth="1"/>
    <col min="4858" max="4858" width="13.1640625" customWidth="1"/>
    <col min="4859" max="4859" width="10.5" customWidth="1"/>
    <col min="4860" max="4860" width="13.33203125" customWidth="1"/>
    <col min="4861" max="4861" width="16.33203125" customWidth="1"/>
    <col min="4862" max="4862" width="12.33203125" customWidth="1"/>
    <col min="4863" max="4863" width="10.5" customWidth="1"/>
    <col min="4864" max="4864" width="13.83203125" customWidth="1"/>
    <col min="4865" max="4865" width="10.5" customWidth="1"/>
    <col min="4866" max="4866" width="12.5" customWidth="1"/>
    <col min="4867" max="4867" width="14.6640625" customWidth="1"/>
    <col min="4868" max="4868" width="12.33203125" customWidth="1"/>
    <col min="4869" max="4869" width="10.5" customWidth="1"/>
    <col min="4870" max="4870" width="13.83203125" customWidth="1"/>
    <col min="4871" max="4871" width="10.5" customWidth="1"/>
    <col min="4872" max="4872" width="12.5" customWidth="1"/>
    <col min="4873" max="4873" width="14.6640625" customWidth="1"/>
    <col min="4874" max="4874" width="10.6640625" customWidth="1"/>
    <col min="4875" max="4880" width="0" hidden="1" customWidth="1"/>
    <col min="4881" max="5109" width="10.6640625" customWidth="1"/>
    <col min="5110" max="5110" width="13.6640625" customWidth="1"/>
    <col min="5111" max="5111" width="13.33203125" customWidth="1"/>
    <col min="5112" max="5113" width="10.5" customWidth="1"/>
    <col min="5114" max="5114" width="13.1640625" customWidth="1"/>
    <col min="5115" max="5115" width="10.5" customWidth="1"/>
    <col min="5116" max="5116" width="13.33203125" customWidth="1"/>
    <col min="5117" max="5117" width="16.33203125" customWidth="1"/>
    <col min="5118" max="5118" width="12.33203125" customWidth="1"/>
    <col min="5119" max="5119" width="10.5" customWidth="1"/>
    <col min="5120" max="5120" width="13.83203125" customWidth="1"/>
    <col min="5121" max="5121" width="10.5" customWidth="1"/>
    <col min="5122" max="5122" width="12.5" customWidth="1"/>
    <col min="5123" max="5123" width="14.6640625" customWidth="1"/>
    <col min="5124" max="5124" width="12.33203125" customWidth="1"/>
    <col min="5125" max="5125" width="10.5" customWidth="1"/>
    <col min="5126" max="5126" width="13.83203125" customWidth="1"/>
    <col min="5127" max="5127" width="10.5" customWidth="1"/>
    <col min="5128" max="5128" width="12.5" customWidth="1"/>
    <col min="5129" max="5129" width="14.6640625" customWidth="1"/>
    <col min="5130" max="5130" width="10.6640625" customWidth="1"/>
    <col min="5131" max="5136" width="0" hidden="1" customWidth="1"/>
    <col min="5137" max="5365" width="10.6640625" customWidth="1"/>
    <col min="5366" max="5366" width="13.6640625" customWidth="1"/>
    <col min="5367" max="5367" width="13.33203125" customWidth="1"/>
    <col min="5368" max="5369" width="10.5" customWidth="1"/>
    <col min="5370" max="5370" width="13.1640625" customWidth="1"/>
    <col min="5371" max="5371" width="10.5" customWidth="1"/>
    <col min="5372" max="5372" width="13.33203125" customWidth="1"/>
    <col min="5373" max="5373" width="16.33203125" customWidth="1"/>
    <col min="5374" max="5374" width="12.33203125" customWidth="1"/>
    <col min="5375" max="5375" width="10.5" customWidth="1"/>
    <col min="5376" max="5376" width="13.83203125" customWidth="1"/>
    <col min="5377" max="5377" width="10.5" customWidth="1"/>
    <col min="5378" max="5378" width="12.5" customWidth="1"/>
    <col min="5379" max="5379" width="14.6640625" customWidth="1"/>
    <col min="5380" max="5380" width="12.33203125" customWidth="1"/>
    <col min="5381" max="5381" width="10.5" customWidth="1"/>
    <col min="5382" max="5382" width="13.83203125" customWidth="1"/>
    <col min="5383" max="5383" width="10.5" customWidth="1"/>
    <col min="5384" max="5384" width="12.5" customWidth="1"/>
    <col min="5385" max="5385" width="14.6640625" customWidth="1"/>
    <col min="5386" max="5386" width="10.6640625" customWidth="1"/>
    <col min="5387" max="5392" width="0" hidden="1" customWidth="1"/>
    <col min="5393" max="5621" width="10.6640625" customWidth="1"/>
    <col min="5622" max="5622" width="13.6640625" customWidth="1"/>
    <col min="5623" max="5623" width="13.33203125" customWidth="1"/>
    <col min="5624" max="5625" width="10.5" customWidth="1"/>
    <col min="5626" max="5626" width="13.1640625" customWidth="1"/>
    <col min="5627" max="5627" width="10.5" customWidth="1"/>
    <col min="5628" max="5628" width="13.33203125" customWidth="1"/>
    <col min="5629" max="5629" width="16.33203125" customWidth="1"/>
    <col min="5630" max="5630" width="12.33203125" customWidth="1"/>
    <col min="5631" max="5631" width="10.5" customWidth="1"/>
    <col min="5632" max="5632" width="13.83203125" customWidth="1"/>
    <col min="5633" max="5633" width="10.5" customWidth="1"/>
    <col min="5634" max="5634" width="12.5" customWidth="1"/>
    <col min="5635" max="5635" width="14.6640625" customWidth="1"/>
    <col min="5636" max="5636" width="12.33203125" customWidth="1"/>
    <col min="5637" max="5637" width="10.5" customWidth="1"/>
    <col min="5638" max="5638" width="13.83203125" customWidth="1"/>
    <col min="5639" max="5639" width="10.5" customWidth="1"/>
    <col min="5640" max="5640" width="12.5" customWidth="1"/>
    <col min="5641" max="5641" width="14.6640625" customWidth="1"/>
    <col min="5642" max="5642" width="10.6640625" customWidth="1"/>
    <col min="5643" max="5648" width="0" hidden="1" customWidth="1"/>
    <col min="5649" max="5877" width="10.6640625" customWidth="1"/>
    <col min="5878" max="5878" width="13.6640625" customWidth="1"/>
    <col min="5879" max="5879" width="13.33203125" customWidth="1"/>
    <col min="5880" max="5881" width="10.5" customWidth="1"/>
    <col min="5882" max="5882" width="13.1640625" customWidth="1"/>
    <col min="5883" max="5883" width="10.5" customWidth="1"/>
    <col min="5884" max="5884" width="13.33203125" customWidth="1"/>
    <col min="5885" max="5885" width="16.33203125" customWidth="1"/>
    <col min="5886" max="5886" width="12.33203125" customWidth="1"/>
    <col min="5887" max="5887" width="10.5" customWidth="1"/>
    <col min="5888" max="5888" width="13.83203125" customWidth="1"/>
    <col min="5889" max="5889" width="10.5" customWidth="1"/>
    <col min="5890" max="5890" width="12.5" customWidth="1"/>
    <col min="5891" max="5891" width="14.6640625" customWidth="1"/>
    <col min="5892" max="5892" width="12.33203125" customWidth="1"/>
    <col min="5893" max="5893" width="10.5" customWidth="1"/>
    <col min="5894" max="5894" width="13.83203125" customWidth="1"/>
    <col min="5895" max="5895" width="10.5" customWidth="1"/>
    <col min="5896" max="5896" width="12.5" customWidth="1"/>
    <col min="5897" max="5897" width="14.6640625" customWidth="1"/>
    <col min="5898" max="5898" width="10.6640625" customWidth="1"/>
    <col min="5899" max="5904" width="0" hidden="1" customWidth="1"/>
    <col min="5905" max="6133" width="10.6640625" customWidth="1"/>
    <col min="6134" max="6134" width="13.6640625" customWidth="1"/>
    <col min="6135" max="6135" width="13.33203125" customWidth="1"/>
    <col min="6136" max="6137" width="10.5" customWidth="1"/>
    <col min="6138" max="6138" width="13.1640625" customWidth="1"/>
    <col min="6139" max="6139" width="10.5" customWidth="1"/>
    <col min="6140" max="6140" width="13.33203125" customWidth="1"/>
    <col min="6141" max="6141" width="16.33203125" customWidth="1"/>
    <col min="6142" max="6142" width="12.33203125" customWidth="1"/>
    <col min="6143" max="6143" width="10.5" customWidth="1"/>
    <col min="6144" max="6144" width="13.83203125" customWidth="1"/>
    <col min="6145" max="6145" width="10.5" customWidth="1"/>
    <col min="6146" max="6146" width="12.5" customWidth="1"/>
    <col min="6147" max="6147" width="14.6640625" customWidth="1"/>
    <col min="6148" max="6148" width="12.33203125" customWidth="1"/>
    <col min="6149" max="6149" width="10.5" customWidth="1"/>
    <col min="6150" max="6150" width="13.83203125" customWidth="1"/>
    <col min="6151" max="6151" width="10.5" customWidth="1"/>
    <col min="6152" max="6152" width="12.5" customWidth="1"/>
    <col min="6153" max="6153" width="14.6640625" customWidth="1"/>
    <col min="6154" max="6154" width="10.6640625" customWidth="1"/>
    <col min="6155" max="6160" width="0" hidden="1" customWidth="1"/>
    <col min="6161" max="6389" width="10.6640625" customWidth="1"/>
    <col min="6390" max="6390" width="13.6640625" customWidth="1"/>
    <col min="6391" max="6391" width="13.33203125" customWidth="1"/>
    <col min="6392" max="6393" width="10.5" customWidth="1"/>
    <col min="6394" max="6394" width="13.1640625" customWidth="1"/>
    <col min="6395" max="6395" width="10.5" customWidth="1"/>
    <col min="6396" max="6396" width="13.33203125" customWidth="1"/>
    <col min="6397" max="6397" width="16.33203125" customWidth="1"/>
    <col min="6398" max="6398" width="12.33203125" customWidth="1"/>
    <col min="6399" max="6399" width="10.5" customWidth="1"/>
    <col min="6400" max="6400" width="13.83203125" customWidth="1"/>
    <col min="6401" max="6401" width="10.5" customWidth="1"/>
    <col min="6402" max="6402" width="12.5" customWidth="1"/>
    <col min="6403" max="6403" width="14.6640625" customWidth="1"/>
    <col min="6404" max="6404" width="12.33203125" customWidth="1"/>
    <col min="6405" max="6405" width="10.5" customWidth="1"/>
    <col min="6406" max="6406" width="13.83203125" customWidth="1"/>
    <col min="6407" max="6407" width="10.5" customWidth="1"/>
    <col min="6408" max="6408" width="12.5" customWidth="1"/>
    <col min="6409" max="6409" width="14.6640625" customWidth="1"/>
    <col min="6410" max="6410" width="10.6640625" customWidth="1"/>
    <col min="6411" max="6416" width="0" hidden="1" customWidth="1"/>
    <col min="6417" max="6645" width="10.6640625" customWidth="1"/>
    <col min="6646" max="6646" width="13.6640625" customWidth="1"/>
    <col min="6647" max="6647" width="13.33203125" customWidth="1"/>
    <col min="6648" max="6649" width="10.5" customWidth="1"/>
    <col min="6650" max="6650" width="13.1640625" customWidth="1"/>
    <col min="6651" max="6651" width="10.5" customWidth="1"/>
    <col min="6652" max="6652" width="13.33203125" customWidth="1"/>
    <col min="6653" max="6653" width="16.33203125" customWidth="1"/>
    <col min="6654" max="6654" width="12.33203125" customWidth="1"/>
    <col min="6655" max="6655" width="10.5" customWidth="1"/>
    <col min="6656" max="6656" width="13.83203125" customWidth="1"/>
    <col min="6657" max="6657" width="10.5" customWidth="1"/>
    <col min="6658" max="6658" width="12.5" customWidth="1"/>
    <col min="6659" max="6659" width="14.6640625" customWidth="1"/>
    <col min="6660" max="6660" width="12.33203125" customWidth="1"/>
    <col min="6661" max="6661" width="10.5" customWidth="1"/>
    <col min="6662" max="6662" width="13.83203125" customWidth="1"/>
    <col min="6663" max="6663" width="10.5" customWidth="1"/>
    <col min="6664" max="6664" width="12.5" customWidth="1"/>
    <col min="6665" max="6665" width="14.6640625" customWidth="1"/>
    <col min="6666" max="6666" width="10.6640625" customWidth="1"/>
    <col min="6667" max="6672" width="0" hidden="1" customWidth="1"/>
    <col min="6673" max="6901" width="10.6640625" customWidth="1"/>
    <col min="6902" max="6902" width="13.6640625" customWidth="1"/>
    <col min="6903" max="6903" width="13.33203125" customWidth="1"/>
    <col min="6904" max="6905" width="10.5" customWidth="1"/>
    <col min="6906" max="6906" width="13.1640625" customWidth="1"/>
    <col min="6907" max="6907" width="10.5" customWidth="1"/>
    <col min="6908" max="6908" width="13.33203125" customWidth="1"/>
    <col min="6909" max="6909" width="16.33203125" customWidth="1"/>
    <col min="6910" max="6910" width="12.33203125" customWidth="1"/>
    <col min="6911" max="6911" width="10.5" customWidth="1"/>
    <col min="6912" max="6912" width="13.83203125" customWidth="1"/>
    <col min="6913" max="6913" width="10.5" customWidth="1"/>
    <col min="6914" max="6914" width="12.5" customWidth="1"/>
    <col min="6915" max="6915" width="14.6640625" customWidth="1"/>
    <col min="6916" max="6916" width="12.33203125" customWidth="1"/>
    <col min="6917" max="6917" width="10.5" customWidth="1"/>
    <col min="6918" max="6918" width="13.83203125" customWidth="1"/>
    <col min="6919" max="6919" width="10.5" customWidth="1"/>
    <col min="6920" max="6920" width="12.5" customWidth="1"/>
    <col min="6921" max="6921" width="14.6640625" customWidth="1"/>
    <col min="6922" max="6922" width="10.6640625" customWidth="1"/>
    <col min="6923" max="6928" width="0" hidden="1" customWidth="1"/>
    <col min="6929" max="7157" width="10.6640625" customWidth="1"/>
    <col min="7158" max="7158" width="13.6640625" customWidth="1"/>
    <col min="7159" max="7159" width="13.33203125" customWidth="1"/>
    <col min="7160" max="7161" width="10.5" customWidth="1"/>
    <col min="7162" max="7162" width="13.1640625" customWidth="1"/>
    <col min="7163" max="7163" width="10.5" customWidth="1"/>
    <col min="7164" max="7164" width="13.33203125" customWidth="1"/>
    <col min="7165" max="7165" width="16.33203125" customWidth="1"/>
    <col min="7166" max="7166" width="12.33203125" customWidth="1"/>
    <col min="7167" max="7167" width="10.5" customWidth="1"/>
    <col min="7168" max="7168" width="13.83203125" customWidth="1"/>
    <col min="7169" max="7169" width="10.5" customWidth="1"/>
    <col min="7170" max="7170" width="12.5" customWidth="1"/>
    <col min="7171" max="7171" width="14.6640625" customWidth="1"/>
    <col min="7172" max="7172" width="12.33203125" customWidth="1"/>
    <col min="7173" max="7173" width="10.5" customWidth="1"/>
    <col min="7174" max="7174" width="13.83203125" customWidth="1"/>
    <col min="7175" max="7175" width="10.5" customWidth="1"/>
    <col min="7176" max="7176" width="12.5" customWidth="1"/>
    <col min="7177" max="7177" width="14.6640625" customWidth="1"/>
    <col min="7178" max="7178" width="10.6640625" customWidth="1"/>
    <col min="7179" max="7184" width="0" hidden="1" customWidth="1"/>
    <col min="7185" max="7413" width="10.6640625" customWidth="1"/>
    <col min="7414" max="7414" width="13.6640625" customWidth="1"/>
    <col min="7415" max="7415" width="13.33203125" customWidth="1"/>
    <col min="7416" max="7417" width="10.5" customWidth="1"/>
    <col min="7418" max="7418" width="13.1640625" customWidth="1"/>
    <col min="7419" max="7419" width="10.5" customWidth="1"/>
    <col min="7420" max="7420" width="13.33203125" customWidth="1"/>
    <col min="7421" max="7421" width="16.33203125" customWidth="1"/>
    <col min="7422" max="7422" width="12.33203125" customWidth="1"/>
    <col min="7423" max="7423" width="10.5" customWidth="1"/>
    <col min="7424" max="7424" width="13.83203125" customWidth="1"/>
    <col min="7425" max="7425" width="10.5" customWidth="1"/>
    <col min="7426" max="7426" width="12.5" customWidth="1"/>
    <col min="7427" max="7427" width="14.6640625" customWidth="1"/>
    <col min="7428" max="7428" width="12.33203125" customWidth="1"/>
    <col min="7429" max="7429" width="10.5" customWidth="1"/>
    <col min="7430" max="7430" width="13.83203125" customWidth="1"/>
    <col min="7431" max="7431" width="10.5" customWidth="1"/>
    <col min="7432" max="7432" width="12.5" customWidth="1"/>
    <col min="7433" max="7433" width="14.6640625" customWidth="1"/>
    <col min="7434" max="7434" width="10.6640625" customWidth="1"/>
    <col min="7435" max="7440" width="0" hidden="1" customWidth="1"/>
    <col min="7441" max="7669" width="10.6640625" customWidth="1"/>
    <col min="7670" max="7670" width="13.6640625" customWidth="1"/>
    <col min="7671" max="7671" width="13.33203125" customWidth="1"/>
    <col min="7672" max="7673" width="10.5" customWidth="1"/>
    <col min="7674" max="7674" width="13.1640625" customWidth="1"/>
    <col min="7675" max="7675" width="10.5" customWidth="1"/>
    <col min="7676" max="7676" width="13.33203125" customWidth="1"/>
    <col min="7677" max="7677" width="16.33203125" customWidth="1"/>
    <col min="7678" max="7678" width="12.33203125" customWidth="1"/>
    <col min="7679" max="7679" width="10.5" customWidth="1"/>
    <col min="7680" max="7680" width="13.83203125" customWidth="1"/>
    <col min="7681" max="7681" width="10.5" customWidth="1"/>
    <col min="7682" max="7682" width="12.5" customWidth="1"/>
    <col min="7683" max="7683" width="14.6640625" customWidth="1"/>
    <col min="7684" max="7684" width="12.33203125" customWidth="1"/>
    <col min="7685" max="7685" width="10.5" customWidth="1"/>
    <col min="7686" max="7686" width="13.83203125" customWidth="1"/>
    <col min="7687" max="7687" width="10.5" customWidth="1"/>
    <col min="7688" max="7688" width="12.5" customWidth="1"/>
    <col min="7689" max="7689" width="14.6640625" customWidth="1"/>
    <col min="7690" max="7690" width="10.6640625" customWidth="1"/>
    <col min="7691" max="7696" width="0" hidden="1" customWidth="1"/>
    <col min="7697" max="7925" width="10.6640625" customWidth="1"/>
    <col min="7926" max="7926" width="13.6640625" customWidth="1"/>
    <col min="7927" max="7927" width="13.33203125" customWidth="1"/>
    <col min="7928" max="7929" width="10.5" customWidth="1"/>
    <col min="7930" max="7930" width="13.1640625" customWidth="1"/>
    <col min="7931" max="7931" width="10.5" customWidth="1"/>
    <col min="7932" max="7932" width="13.33203125" customWidth="1"/>
    <col min="7933" max="7933" width="16.33203125" customWidth="1"/>
    <col min="7934" max="7934" width="12.33203125" customWidth="1"/>
    <col min="7935" max="7935" width="10.5" customWidth="1"/>
    <col min="7936" max="7936" width="13.83203125" customWidth="1"/>
    <col min="7937" max="7937" width="10.5" customWidth="1"/>
    <col min="7938" max="7938" width="12.5" customWidth="1"/>
    <col min="7939" max="7939" width="14.6640625" customWidth="1"/>
    <col min="7940" max="7940" width="12.33203125" customWidth="1"/>
    <col min="7941" max="7941" width="10.5" customWidth="1"/>
    <col min="7942" max="7942" width="13.83203125" customWidth="1"/>
    <col min="7943" max="7943" width="10.5" customWidth="1"/>
    <col min="7944" max="7944" width="12.5" customWidth="1"/>
    <col min="7945" max="7945" width="14.6640625" customWidth="1"/>
    <col min="7946" max="7946" width="10.6640625" customWidth="1"/>
    <col min="7947" max="7952" width="0" hidden="1" customWidth="1"/>
    <col min="7953" max="8181" width="10.6640625" customWidth="1"/>
    <col min="8182" max="8182" width="13.6640625" customWidth="1"/>
    <col min="8183" max="8183" width="13.33203125" customWidth="1"/>
    <col min="8184" max="8185" width="10.5" customWidth="1"/>
    <col min="8186" max="8186" width="13.1640625" customWidth="1"/>
    <col min="8187" max="8187" width="10.5" customWidth="1"/>
    <col min="8188" max="8188" width="13.33203125" customWidth="1"/>
    <col min="8189" max="8189" width="16.33203125" customWidth="1"/>
    <col min="8190" max="8190" width="12.33203125" customWidth="1"/>
    <col min="8191" max="8191" width="10.5" customWidth="1"/>
    <col min="8192" max="8192" width="13.83203125" customWidth="1"/>
    <col min="8193" max="8193" width="10.5" customWidth="1"/>
    <col min="8194" max="8194" width="12.5" customWidth="1"/>
    <col min="8195" max="8195" width="14.6640625" customWidth="1"/>
    <col min="8196" max="8196" width="12.33203125" customWidth="1"/>
    <col min="8197" max="8197" width="10.5" customWidth="1"/>
    <col min="8198" max="8198" width="13.83203125" customWidth="1"/>
    <col min="8199" max="8199" width="10.5" customWidth="1"/>
    <col min="8200" max="8200" width="12.5" customWidth="1"/>
    <col min="8201" max="8201" width="14.6640625" customWidth="1"/>
    <col min="8202" max="8202" width="10.6640625" customWidth="1"/>
    <col min="8203" max="8208" width="0" hidden="1" customWidth="1"/>
    <col min="8209" max="8437" width="10.6640625" customWidth="1"/>
    <col min="8438" max="8438" width="13.6640625" customWidth="1"/>
    <col min="8439" max="8439" width="13.33203125" customWidth="1"/>
    <col min="8440" max="8441" width="10.5" customWidth="1"/>
    <col min="8442" max="8442" width="13.1640625" customWidth="1"/>
    <col min="8443" max="8443" width="10.5" customWidth="1"/>
    <col min="8444" max="8444" width="13.33203125" customWidth="1"/>
    <col min="8445" max="8445" width="16.33203125" customWidth="1"/>
    <col min="8446" max="8446" width="12.33203125" customWidth="1"/>
    <col min="8447" max="8447" width="10.5" customWidth="1"/>
    <col min="8448" max="8448" width="13.83203125" customWidth="1"/>
    <col min="8449" max="8449" width="10.5" customWidth="1"/>
    <col min="8450" max="8450" width="12.5" customWidth="1"/>
    <col min="8451" max="8451" width="14.6640625" customWidth="1"/>
    <col min="8452" max="8452" width="12.33203125" customWidth="1"/>
    <col min="8453" max="8453" width="10.5" customWidth="1"/>
    <col min="8454" max="8454" width="13.83203125" customWidth="1"/>
    <col min="8455" max="8455" width="10.5" customWidth="1"/>
    <col min="8456" max="8456" width="12.5" customWidth="1"/>
    <col min="8457" max="8457" width="14.6640625" customWidth="1"/>
    <col min="8458" max="8458" width="10.6640625" customWidth="1"/>
    <col min="8459" max="8464" width="0" hidden="1" customWidth="1"/>
    <col min="8465" max="8693" width="10.6640625" customWidth="1"/>
    <col min="8694" max="8694" width="13.6640625" customWidth="1"/>
    <col min="8695" max="8695" width="13.33203125" customWidth="1"/>
    <col min="8696" max="8697" width="10.5" customWidth="1"/>
    <col min="8698" max="8698" width="13.1640625" customWidth="1"/>
    <col min="8699" max="8699" width="10.5" customWidth="1"/>
    <col min="8700" max="8700" width="13.33203125" customWidth="1"/>
    <col min="8701" max="8701" width="16.33203125" customWidth="1"/>
    <col min="8702" max="8702" width="12.33203125" customWidth="1"/>
    <col min="8703" max="8703" width="10.5" customWidth="1"/>
    <col min="8704" max="8704" width="13.83203125" customWidth="1"/>
    <col min="8705" max="8705" width="10.5" customWidth="1"/>
    <col min="8706" max="8706" width="12.5" customWidth="1"/>
    <col min="8707" max="8707" width="14.6640625" customWidth="1"/>
    <col min="8708" max="8708" width="12.33203125" customWidth="1"/>
    <col min="8709" max="8709" width="10.5" customWidth="1"/>
    <col min="8710" max="8710" width="13.83203125" customWidth="1"/>
    <col min="8711" max="8711" width="10.5" customWidth="1"/>
    <col min="8712" max="8712" width="12.5" customWidth="1"/>
    <col min="8713" max="8713" width="14.6640625" customWidth="1"/>
    <col min="8714" max="8714" width="10.6640625" customWidth="1"/>
    <col min="8715" max="8720" width="0" hidden="1" customWidth="1"/>
    <col min="8721" max="8949" width="10.6640625" customWidth="1"/>
    <col min="8950" max="8950" width="13.6640625" customWidth="1"/>
    <col min="8951" max="8951" width="13.33203125" customWidth="1"/>
    <col min="8952" max="8953" width="10.5" customWidth="1"/>
    <col min="8954" max="8954" width="13.1640625" customWidth="1"/>
    <col min="8955" max="8955" width="10.5" customWidth="1"/>
    <col min="8956" max="8956" width="13.33203125" customWidth="1"/>
    <col min="8957" max="8957" width="16.33203125" customWidth="1"/>
    <col min="8958" max="8958" width="12.33203125" customWidth="1"/>
    <col min="8959" max="8959" width="10.5" customWidth="1"/>
    <col min="8960" max="8960" width="13.83203125" customWidth="1"/>
    <col min="8961" max="8961" width="10.5" customWidth="1"/>
    <col min="8962" max="8962" width="12.5" customWidth="1"/>
    <col min="8963" max="8963" width="14.6640625" customWidth="1"/>
    <col min="8964" max="8964" width="12.33203125" customWidth="1"/>
    <col min="8965" max="8965" width="10.5" customWidth="1"/>
    <col min="8966" max="8966" width="13.83203125" customWidth="1"/>
    <col min="8967" max="8967" width="10.5" customWidth="1"/>
    <col min="8968" max="8968" width="12.5" customWidth="1"/>
    <col min="8969" max="8969" width="14.6640625" customWidth="1"/>
    <col min="8970" max="8970" width="10.6640625" customWidth="1"/>
    <col min="8971" max="8976" width="0" hidden="1" customWidth="1"/>
    <col min="8977" max="9205" width="10.6640625" customWidth="1"/>
    <col min="9206" max="9206" width="13.6640625" customWidth="1"/>
    <col min="9207" max="9207" width="13.33203125" customWidth="1"/>
    <col min="9208" max="9209" width="10.5" customWidth="1"/>
    <col min="9210" max="9210" width="13.1640625" customWidth="1"/>
    <col min="9211" max="9211" width="10.5" customWidth="1"/>
    <col min="9212" max="9212" width="13.33203125" customWidth="1"/>
    <col min="9213" max="9213" width="16.33203125" customWidth="1"/>
    <col min="9214" max="9214" width="12.33203125" customWidth="1"/>
    <col min="9215" max="9215" width="10.5" customWidth="1"/>
    <col min="9216" max="9216" width="13.83203125" customWidth="1"/>
    <col min="9217" max="9217" width="10.5" customWidth="1"/>
    <col min="9218" max="9218" width="12.5" customWidth="1"/>
    <col min="9219" max="9219" width="14.6640625" customWidth="1"/>
    <col min="9220" max="9220" width="12.33203125" customWidth="1"/>
    <col min="9221" max="9221" width="10.5" customWidth="1"/>
    <col min="9222" max="9222" width="13.83203125" customWidth="1"/>
    <col min="9223" max="9223" width="10.5" customWidth="1"/>
    <col min="9224" max="9224" width="12.5" customWidth="1"/>
    <col min="9225" max="9225" width="14.6640625" customWidth="1"/>
    <col min="9226" max="9226" width="10.6640625" customWidth="1"/>
    <col min="9227" max="9232" width="0" hidden="1" customWidth="1"/>
    <col min="9233" max="9461" width="10.6640625" customWidth="1"/>
    <col min="9462" max="9462" width="13.6640625" customWidth="1"/>
    <col min="9463" max="9463" width="13.33203125" customWidth="1"/>
    <col min="9464" max="9465" width="10.5" customWidth="1"/>
    <col min="9466" max="9466" width="13.1640625" customWidth="1"/>
    <col min="9467" max="9467" width="10.5" customWidth="1"/>
    <col min="9468" max="9468" width="13.33203125" customWidth="1"/>
    <col min="9469" max="9469" width="16.33203125" customWidth="1"/>
    <col min="9470" max="9470" width="12.33203125" customWidth="1"/>
    <col min="9471" max="9471" width="10.5" customWidth="1"/>
    <col min="9472" max="9472" width="13.83203125" customWidth="1"/>
    <col min="9473" max="9473" width="10.5" customWidth="1"/>
    <col min="9474" max="9474" width="12.5" customWidth="1"/>
    <col min="9475" max="9475" width="14.6640625" customWidth="1"/>
    <col min="9476" max="9476" width="12.33203125" customWidth="1"/>
    <col min="9477" max="9477" width="10.5" customWidth="1"/>
    <col min="9478" max="9478" width="13.83203125" customWidth="1"/>
    <col min="9479" max="9479" width="10.5" customWidth="1"/>
    <col min="9480" max="9480" width="12.5" customWidth="1"/>
    <col min="9481" max="9481" width="14.6640625" customWidth="1"/>
    <col min="9482" max="9482" width="10.6640625" customWidth="1"/>
    <col min="9483" max="9488" width="0" hidden="1" customWidth="1"/>
    <col min="9489" max="9717" width="10.6640625" customWidth="1"/>
    <col min="9718" max="9718" width="13.6640625" customWidth="1"/>
    <col min="9719" max="9719" width="13.33203125" customWidth="1"/>
    <col min="9720" max="9721" width="10.5" customWidth="1"/>
    <col min="9722" max="9722" width="13.1640625" customWidth="1"/>
    <col min="9723" max="9723" width="10.5" customWidth="1"/>
    <col min="9724" max="9724" width="13.33203125" customWidth="1"/>
    <col min="9725" max="9725" width="16.33203125" customWidth="1"/>
    <col min="9726" max="9726" width="12.33203125" customWidth="1"/>
    <col min="9727" max="9727" width="10.5" customWidth="1"/>
    <col min="9728" max="9728" width="13.83203125" customWidth="1"/>
    <col min="9729" max="9729" width="10.5" customWidth="1"/>
    <col min="9730" max="9730" width="12.5" customWidth="1"/>
    <col min="9731" max="9731" width="14.6640625" customWidth="1"/>
    <col min="9732" max="9732" width="12.33203125" customWidth="1"/>
    <col min="9733" max="9733" width="10.5" customWidth="1"/>
    <col min="9734" max="9734" width="13.83203125" customWidth="1"/>
    <col min="9735" max="9735" width="10.5" customWidth="1"/>
    <col min="9736" max="9736" width="12.5" customWidth="1"/>
    <col min="9737" max="9737" width="14.6640625" customWidth="1"/>
    <col min="9738" max="9738" width="10.6640625" customWidth="1"/>
    <col min="9739" max="9744" width="0" hidden="1" customWidth="1"/>
    <col min="9745" max="9973" width="10.6640625" customWidth="1"/>
    <col min="9974" max="9974" width="13.6640625" customWidth="1"/>
    <col min="9975" max="9975" width="13.33203125" customWidth="1"/>
    <col min="9976" max="9977" width="10.5" customWidth="1"/>
    <col min="9978" max="9978" width="13.1640625" customWidth="1"/>
    <col min="9979" max="9979" width="10.5" customWidth="1"/>
    <col min="9980" max="9980" width="13.33203125" customWidth="1"/>
    <col min="9981" max="9981" width="16.33203125" customWidth="1"/>
    <col min="9982" max="9982" width="12.33203125" customWidth="1"/>
    <col min="9983" max="9983" width="10.5" customWidth="1"/>
    <col min="9984" max="9984" width="13.83203125" customWidth="1"/>
    <col min="9985" max="9985" width="10.5" customWidth="1"/>
    <col min="9986" max="9986" width="12.5" customWidth="1"/>
    <col min="9987" max="9987" width="14.6640625" customWidth="1"/>
    <col min="9988" max="9988" width="12.33203125" customWidth="1"/>
    <col min="9989" max="9989" width="10.5" customWidth="1"/>
    <col min="9990" max="9990" width="13.83203125" customWidth="1"/>
    <col min="9991" max="9991" width="10.5" customWidth="1"/>
    <col min="9992" max="9992" width="12.5" customWidth="1"/>
    <col min="9993" max="9993" width="14.6640625" customWidth="1"/>
    <col min="9994" max="9994" width="10.6640625" customWidth="1"/>
    <col min="9995" max="10000" width="0" hidden="1" customWidth="1"/>
    <col min="10001" max="10229" width="10.6640625" customWidth="1"/>
    <col min="10230" max="10230" width="13.6640625" customWidth="1"/>
    <col min="10231" max="10231" width="13.33203125" customWidth="1"/>
    <col min="10232" max="10233" width="10.5" customWidth="1"/>
    <col min="10234" max="10234" width="13.1640625" customWidth="1"/>
    <col min="10235" max="10235" width="10.5" customWidth="1"/>
    <col min="10236" max="10236" width="13.33203125" customWidth="1"/>
    <col min="10237" max="10237" width="16.33203125" customWidth="1"/>
    <col min="10238" max="10238" width="12.33203125" customWidth="1"/>
    <col min="10239" max="10239" width="10.5" customWidth="1"/>
    <col min="10240" max="10240" width="13.83203125" customWidth="1"/>
    <col min="10241" max="10241" width="10.5" customWidth="1"/>
    <col min="10242" max="10242" width="12.5" customWidth="1"/>
    <col min="10243" max="10243" width="14.6640625" customWidth="1"/>
    <col min="10244" max="10244" width="12.33203125" customWidth="1"/>
    <col min="10245" max="10245" width="10.5" customWidth="1"/>
    <col min="10246" max="10246" width="13.83203125" customWidth="1"/>
    <col min="10247" max="10247" width="10.5" customWidth="1"/>
    <col min="10248" max="10248" width="12.5" customWidth="1"/>
    <col min="10249" max="10249" width="14.6640625" customWidth="1"/>
    <col min="10250" max="10250" width="10.6640625" customWidth="1"/>
    <col min="10251" max="10256" width="0" hidden="1" customWidth="1"/>
    <col min="10257" max="10485" width="10.6640625" customWidth="1"/>
    <col min="10486" max="10486" width="13.6640625" customWidth="1"/>
    <col min="10487" max="10487" width="13.33203125" customWidth="1"/>
    <col min="10488" max="10489" width="10.5" customWidth="1"/>
    <col min="10490" max="10490" width="13.1640625" customWidth="1"/>
    <col min="10491" max="10491" width="10.5" customWidth="1"/>
    <col min="10492" max="10492" width="13.33203125" customWidth="1"/>
    <col min="10493" max="10493" width="16.33203125" customWidth="1"/>
    <col min="10494" max="10494" width="12.33203125" customWidth="1"/>
    <col min="10495" max="10495" width="10.5" customWidth="1"/>
    <col min="10496" max="10496" width="13.83203125" customWidth="1"/>
    <col min="10497" max="10497" width="10.5" customWidth="1"/>
    <col min="10498" max="10498" width="12.5" customWidth="1"/>
    <col min="10499" max="10499" width="14.6640625" customWidth="1"/>
    <col min="10500" max="10500" width="12.33203125" customWidth="1"/>
    <col min="10501" max="10501" width="10.5" customWidth="1"/>
    <col min="10502" max="10502" width="13.83203125" customWidth="1"/>
    <col min="10503" max="10503" width="10.5" customWidth="1"/>
    <col min="10504" max="10504" width="12.5" customWidth="1"/>
    <col min="10505" max="10505" width="14.6640625" customWidth="1"/>
    <col min="10506" max="10506" width="10.6640625" customWidth="1"/>
    <col min="10507" max="10512" width="0" hidden="1" customWidth="1"/>
    <col min="10513" max="10741" width="10.6640625" customWidth="1"/>
    <col min="10742" max="10742" width="13.6640625" customWidth="1"/>
    <col min="10743" max="10743" width="13.33203125" customWidth="1"/>
    <col min="10744" max="10745" width="10.5" customWidth="1"/>
    <col min="10746" max="10746" width="13.1640625" customWidth="1"/>
    <col min="10747" max="10747" width="10.5" customWidth="1"/>
    <col min="10748" max="10748" width="13.33203125" customWidth="1"/>
    <col min="10749" max="10749" width="16.33203125" customWidth="1"/>
    <col min="10750" max="10750" width="12.33203125" customWidth="1"/>
    <col min="10751" max="10751" width="10.5" customWidth="1"/>
    <col min="10752" max="10752" width="13.83203125" customWidth="1"/>
    <col min="10753" max="10753" width="10.5" customWidth="1"/>
    <col min="10754" max="10754" width="12.5" customWidth="1"/>
    <col min="10755" max="10755" width="14.6640625" customWidth="1"/>
    <col min="10756" max="10756" width="12.33203125" customWidth="1"/>
    <col min="10757" max="10757" width="10.5" customWidth="1"/>
    <col min="10758" max="10758" width="13.83203125" customWidth="1"/>
    <col min="10759" max="10759" width="10.5" customWidth="1"/>
    <col min="10760" max="10760" width="12.5" customWidth="1"/>
    <col min="10761" max="10761" width="14.6640625" customWidth="1"/>
    <col min="10762" max="10762" width="10.6640625" customWidth="1"/>
    <col min="10763" max="10768" width="0" hidden="1" customWidth="1"/>
    <col min="10769" max="10997" width="10.6640625" customWidth="1"/>
    <col min="10998" max="10998" width="13.6640625" customWidth="1"/>
    <col min="10999" max="10999" width="13.33203125" customWidth="1"/>
    <col min="11000" max="11001" width="10.5" customWidth="1"/>
    <col min="11002" max="11002" width="13.1640625" customWidth="1"/>
    <col min="11003" max="11003" width="10.5" customWidth="1"/>
    <col min="11004" max="11004" width="13.33203125" customWidth="1"/>
    <col min="11005" max="11005" width="16.33203125" customWidth="1"/>
    <col min="11006" max="11006" width="12.33203125" customWidth="1"/>
    <col min="11007" max="11007" width="10.5" customWidth="1"/>
    <col min="11008" max="11008" width="13.83203125" customWidth="1"/>
    <col min="11009" max="11009" width="10.5" customWidth="1"/>
    <col min="11010" max="11010" width="12.5" customWidth="1"/>
    <col min="11011" max="11011" width="14.6640625" customWidth="1"/>
    <col min="11012" max="11012" width="12.33203125" customWidth="1"/>
    <col min="11013" max="11013" width="10.5" customWidth="1"/>
    <col min="11014" max="11014" width="13.83203125" customWidth="1"/>
    <col min="11015" max="11015" width="10.5" customWidth="1"/>
    <col min="11016" max="11016" width="12.5" customWidth="1"/>
    <col min="11017" max="11017" width="14.6640625" customWidth="1"/>
    <col min="11018" max="11018" width="10.6640625" customWidth="1"/>
    <col min="11019" max="11024" width="0" hidden="1" customWidth="1"/>
    <col min="11025" max="11253" width="10.6640625" customWidth="1"/>
    <col min="11254" max="11254" width="13.6640625" customWidth="1"/>
    <col min="11255" max="11255" width="13.33203125" customWidth="1"/>
    <col min="11256" max="11257" width="10.5" customWidth="1"/>
    <col min="11258" max="11258" width="13.1640625" customWidth="1"/>
    <col min="11259" max="11259" width="10.5" customWidth="1"/>
    <col min="11260" max="11260" width="13.33203125" customWidth="1"/>
    <col min="11261" max="11261" width="16.33203125" customWidth="1"/>
    <col min="11262" max="11262" width="12.33203125" customWidth="1"/>
    <col min="11263" max="11263" width="10.5" customWidth="1"/>
    <col min="11264" max="11264" width="13.83203125" customWidth="1"/>
    <col min="11265" max="11265" width="10.5" customWidth="1"/>
    <col min="11266" max="11266" width="12.5" customWidth="1"/>
    <col min="11267" max="11267" width="14.6640625" customWidth="1"/>
    <col min="11268" max="11268" width="12.33203125" customWidth="1"/>
    <col min="11269" max="11269" width="10.5" customWidth="1"/>
    <col min="11270" max="11270" width="13.83203125" customWidth="1"/>
    <col min="11271" max="11271" width="10.5" customWidth="1"/>
    <col min="11272" max="11272" width="12.5" customWidth="1"/>
    <col min="11273" max="11273" width="14.6640625" customWidth="1"/>
    <col min="11274" max="11274" width="10.6640625" customWidth="1"/>
    <col min="11275" max="11280" width="0" hidden="1" customWidth="1"/>
    <col min="11281" max="11509" width="10.6640625" customWidth="1"/>
    <col min="11510" max="11510" width="13.6640625" customWidth="1"/>
    <col min="11511" max="11511" width="13.33203125" customWidth="1"/>
    <col min="11512" max="11513" width="10.5" customWidth="1"/>
    <col min="11514" max="11514" width="13.1640625" customWidth="1"/>
    <col min="11515" max="11515" width="10.5" customWidth="1"/>
    <col min="11516" max="11516" width="13.33203125" customWidth="1"/>
    <col min="11517" max="11517" width="16.33203125" customWidth="1"/>
    <col min="11518" max="11518" width="12.33203125" customWidth="1"/>
    <col min="11519" max="11519" width="10.5" customWidth="1"/>
    <col min="11520" max="11520" width="13.83203125" customWidth="1"/>
    <col min="11521" max="11521" width="10.5" customWidth="1"/>
    <col min="11522" max="11522" width="12.5" customWidth="1"/>
    <col min="11523" max="11523" width="14.6640625" customWidth="1"/>
    <col min="11524" max="11524" width="12.33203125" customWidth="1"/>
    <col min="11525" max="11525" width="10.5" customWidth="1"/>
    <col min="11526" max="11526" width="13.83203125" customWidth="1"/>
    <col min="11527" max="11527" width="10.5" customWidth="1"/>
    <col min="11528" max="11528" width="12.5" customWidth="1"/>
    <col min="11529" max="11529" width="14.6640625" customWidth="1"/>
    <col min="11530" max="11530" width="10.6640625" customWidth="1"/>
    <col min="11531" max="11536" width="0" hidden="1" customWidth="1"/>
    <col min="11537" max="11765" width="10.6640625" customWidth="1"/>
    <col min="11766" max="11766" width="13.6640625" customWidth="1"/>
    <col min="11767" max="11767" width="13.33203125" customWidth="1"/>
    <col min="11768" max="11769" width="10.5" customWidth="1"/>
    <col min="11770" max="11770" width="13.1640625" customWidth="1"/>
    <col min="11771" max="11771" width="10.5" customWidth="1"/>
    <col min="11772" max="11772" width="13.33203125" customWidth="1"/>
    <col min="11773" max="11773" width="16.33203125" customWidth="1"/>
    <col min="11774" max="11774" width="12.33203125" customWidth="1"/>
    <col min="11775" max="11775" width="10.5" customWidth="1"/>
    <col min="11776" max="11776" width="13.83203125" customWidth="1"/>
    <col min="11777" max="11777" width="10.5" customWidth="1"/>
    <col min="11778" max="11778" width="12.5" customWidth="1"/>
    <col min="11779" max="11779" width="14.6640625" customWidth="1"/>
    <col min="11780" max="11780" width="12.33203125" customWidth="1"/>
    <col min="11781" max="11781" width="10.5" customWidth="1"/>
    <col min="11782" max="11782" width="13.83203125" customWidth="1"/>
    <col min="11783" max="11783" width="10.5" customWidth="1"/>
    <col min="11784" max="11784" width="12.5" customWidth="1"/>
    <col min="11785" max="11785" width="14.6640625" customWidth="1"/>
    <col min="11786" max="11786" width="10.6640625" customWidth="1"/>
    <col min="11787" max="11792" width="0" hidden="1" customWidth="1"/>
    <col min="11793" max="12021" width="10.6640625" customWidth="1"/>
    <col min="12022" max="12022" width="13.6640625" customWidth="1"/>
    <col min="12023" max="12023" width="13.33203125" customWidth="1"/>
    <col min="12024" max="12025" width="10.5" customWidth="1"/>
    <col min="12026" max="12026" width="13.1640625" customWidth="1"/>
    <col min="12027" max="12027" width="10.5" customWidth="1"/>
    <col min="12028" max="12028" width="13.33203125" customWidth="1"/>
    <col min="12029" max="12029" width="16.33203125" customWidth="1"/>
    <col min="12030" max="12030" width="12.33203125" customWidth="1"/>
    <col min="12031" max="12031" width="10.5" customWidth="1"/>
    <col min="12032" max="12032" width="13.83203125" customWidth="1"/>
    <col min="12033" max="12033" width="10.5" customWidth="1"/>
    <col min="12034" max="12034" width="12.5" customWidth="1"/>
    <col min="12035" max="12035" width="14.6640625" customWidth="1"/>
    <col min="12036" max="12036" width="12.33203125" customWidth="1"/>
    <col min="12037" max="12037" width="10.5" customWidth="1"/>
    <col min="12038" max="12038" width="13.83203125" customWidth="1"/>
    <col min="12039" max="12039" width="10.5" customWidth="1"/>
    <col min="12040" max="12040" width="12.5" customWidth="1"/>
    <col min="12041" max="12041" width="14.6640625" customWidth="1"/>
    <col min="12042" max="12042" width="10.6640625" customWidth="1"/>
    <col min="12043" max="12048" width="0" hidden="1" customWidth="1"/>
    <col min="12049" max="12277" width="10.6640625" customWidth="1"/>
    <col min="12278" max="12278" width="13.6640625" customWidth="1"/>
    <col min="12279" max="12279" width="13.33203125" customWidth="1"/>
    <col min="12280" max="12281" width="10.5" customWidth="1"/>
    <col min="12282" max="12282" width="13.1640625" customWidth="1"/>
    <col min="12283" max="12283" width="10.5" customWidth="1"/>
    <col min="12284" max="12284" width="13.33203125" customWidth="1"/>
    <col min="12285" max="12285" width="16.33203125" customWidth="1"/>
    <col min="12286" max="12286" width="12.33203125" customWidth="1"/>
    <col min="12287" max="12287" width="10.5" customWidth="1"/>
    <col min="12288" max="12288" width="13.83203125" customWidth="1"/>
    <col min="12289" max="12289" width="10.5" customWidth="1"/>
    <col min="12290" max="12290" width="12.5" customWidth="1"/>
    <col min="12291" max="12291" width="14.6640625" customWidth="1"/>
    <col min="12292" max="12292" width="12.33203125" customWidth="1"/>
    <col min="12293" max="12293" width="10.5" customWidth="1"/>
    <col min="12294" max="12294" width="13.83203125" customWidth="1"/>
    <col min="12295" max="12295" width="10.5" customWidth="1"/>
    <col min="12296" max="12296" width="12.5" customWidth="1"/>
    <col min="12297" max="12297" width="14.6640625" customWidth="1"/>
    <col min="12298" max="12298" width="10.6640625" customWidth="1"/>
    <col min="12299" max="12304" width="0" hidden="1" customWidth="1"/>
    <col min="12305" max="12533" width="10.6640625" customWidth="1"/>
    <col min="12534" max="12534" width="13.6640625" customWidth="1"/>
    <col min="12535" max="12535" width="13.33203125" customWidth="1"/>
    <col min="12536" max="12537" width="10.5" customWidth="1"/>
    <col min="12538" max="12538" width="13.1640625" customWidth="1"/>
    <col min="12539" max="12539" width="10.5" customWidth="1"/>
    <col min="12540" max="12540" width="13.33203125" customWidth="1"/>
    <col min="12541" max="12541" width="16.33203125" customWidth="1"/>
    <col min="12542" max="12542" width="12.33203125" customWidth="1"/>
    <col min="12543" max="12543" width="10.5" customWidth="1"/>
    <col min="12544" max="12544" width="13.83203125" customWidth="1"/>
    <col min="12545" max="12545" width="10.5" customWidth="1"/>
    <col min="12546" max="12546" width="12.5" customWidth="1"/>
    <col min="12547" max="12547" width="14.6640625" customWidth="1"/>
    <col min="12548" max="12548" width="12.33203125" customWidth="1"/>
    <col min="12549" max="12549" width="10.5" customWidth="1"/>
    <col min="12550" max="12550" width="13.83203125" customWidth="1"/>
    <col min="12551" max="12551" width="10.5" customWidth="1"/>
    <col min="12552" max="12552" width="12.5" customWidth="1"/>
    <col min="12553" max="12553" width="14.6640625" customWidth="1"/>
    <col min="12554" max="12554" width="10.6640625" customWidth="1"/>
    <col min="12555" max="12560" width="0" hidden="1" customWidth="1"/>
    <col min="12561" max="12789" width="10.6640625" customWidth="1"/>
    <col min="12790" max="12790" width="13.6640625" customWidth="1"/>
    <col min="12791" max="12791" width="13.33203125" customWidth="1"/>
    <col min="12792" max="12793" width="10.5" customWidth="1"/>
    <col min="12794" max="12794" width="13.1640625" customWidth="1"/>
    <col min="12795" max="12795" width="10.5" customWidth="1"/>
    <col min="12796" max="12796" width="13.33203125" customWidth="1"/>
    <col min="12797" max="12797" width="16.33203125" customWidth="1"/>
    <col min="12798" max="12798" width="12.33203125" customWidth="1"/>
    <col min="12799" max="12799" width="10.5" customWidth="1"/>
    <col min="12800" max="12800" width="13.83203125" customWidth="1"/>
    <col min="12801" max="12801" width="10.5" customWidth="1"/>
    <col min="12802" max="12802" width="12.5" customWidth="1"/>
    <col min="12803" max="12803" width="14.6640625" customWidth="1"/>
    <col min="12804" max="12804" width="12.33203125" customWidth="1"/>
    <col min="12805" max="12805" width="10.5" customWidth="1"/>
    <col min="12806" max="12806" width="13.83203125" customWidth="1"/>
    <col min="12807" max="12807" width="10.5" customWidth="1"/>
    <col min="12808" max="12808" width="12.5" customWidth="1"/>
    <col min="12809" max="12809" width="14.6640625" customWidth="1"/>
    <col min="12810" max="12810" width="10.6640625" customWidth="1"/>
    <col min="12811" max="12816" width="0" hidden="1" customWidth="1"/>
    <col min="12817" max="13045" width="10.6640625" customWidth="1"/>
    <col min="13046" max="13046" width="13.6640625" customWidth="1"/>
    <col min="13047" max="13047" width="13.33203125" customWidth="1"/>
    <col min="13048" max="13049" width="10.5" customWidth="1"/>
    <col min="13050" max="13050" width="13.1640625" customWidth="1"/>
    <col min="13051" max="13051" width="10.5" customWidth="1"/>
    <col min="13052" max="13052" width="13.33203125" customWidth="1"/>
    <col min="13053" max="13053" width="16.33203125" customWidth="1"/>
    <col min="13054" max="13054" width="12.33203125" customWidth="1"/>
    <col min="13055" max="13055" width="10.5" customWidth="1"/>
    <col min="13056" max="13056" width="13.83203125" customWidth="1"/>
    <col min="13057" max="13057" width="10.5" customWidth="1"/>
    <col min="13058" max="13058" width="12.5" customWidth="1"/>
    <col min="13059" max="13059" width="14.6640625" customWidth="1"/>
    <col min="13060" max="13060" width="12.33203125" customWidth="1"/>
    <col min="13061" max="13061" width="10.5" customWidth="1"/>
    <col min="13062" max="13062" width="13.83203125" customWidth="1"/>
    <col min="13063" max="13063" width="10.5" customWidth="1"/>
    <col min="13064" max="13064" width="12.5" customWidth="1"/>
    <col min="13065" max="13065" width="14.6640625" customWidth="1"/>
    <col min="13066" max="13066" width="10.6640625" customWidth="1"/>
    <col min="13067" max="13072" width="0" hidden="1" customWidth="1"/>
    <col min="13073" max="13301" width="10.6640625" customWidth="1"/>
    <col min="13302" max="13302" width="13.6640625" customWidth="1"/>
    <col min="13303" max="13303" width="13.33203125" customWidth="1"/>
    <col min="13304" max="13305" width="10.5" customWidth="1"/>
    <col min="13306" max="13306" width="13.1640625" customWidth="1"/>
    <col min="13307" max="13307" width="10.5" customWidth="1"/>
    <col min="13308" max="13308" width="13.33203125" customWidth="1"/>
    <col min="13309" max="13309" width="16.33203125" customWidth="1"/>
    <col min="13310" max="13310" width="12.33203125" customWidth="1"/>
    <col min="13311" max="13311" width="10.5" customWidth="1"/>
    <col min="13312" max="13312" width="13.83203125" customWidth="1"/>
    <col min="13313" max="13313" width="10.5" customWidth="1"/>
    <col min="13314" max="13314" width="12.5" customWidth="1"/>
    <col min="13315" max="13315" width="14.6640625" customWidth="1"/>
    <col min="13316" max="13316" width="12.33203125" customWidth="1"/>
    <col min="13317" max="13317" width="10.5" customWidth="1"/>
    <col min="13318" max="13318" width="13.83203125" customWidth="1"/>
    <col min="13319" max="13319" width="10.5" customWidth="1"/>
    <col min="13320" max="13320" width="12.5" customWidth="1"/>
    <col min="13321" max="13321" width="14.6640625" customWidth="1"/>
    <col min="13322" max="13322" width="10.6640625" customWidth="1"/>
    <col min="13323" max="13328" width="0" hidden="1" customWidth="1"/>
    <col min="13329" max="13557" width="10.6640625" customWidth="1"/>
    <col min="13558" max="13558" width="13.6640625" customWidth="1"/>
    <col min="13559" max="13559" width="13.33203125" customWidth="1"/>
    <col min="13560" max="13561" width="10.5" customWidth="1"/>
    <col min="13562" max="13562" width="13.1640625" customWidth="1"/>
    <col min="13563" max="13563" width="10.5" customWidth="1"/>
    <col min="13564" max="13564" width="13.33203125" customWidth="1"/>
    <col min="13565" max="13565" width="16.33203125" customWidth="1"/>
    <col min="13566" max="13566" width="12.33203125" customWidth="1"/>
    <col min="13567" max="13567" width="10.5" customWidth="1"/>
    <col min="13568" max="13568" width="13.83203125" customWidth="1"/>
    <col min="13569" max="13569" width="10.5" customWidth="1"/>
    <col min="13570" max="13570" width="12.5" customWidth="1"/>
    <col min="13571" max="13571" width="14.6640625" customWidth="1"/>
    <col min="13572" max="13572" width="12.33203125" customWidth="1"/>
    <col min="13573" max="13573" width="10.5" customWidth="1"/>
    <col min="13574" max="13574" width="13.83203125" customWidth="1"/>
    <col min="13575" max="13575" width="10.5" customWidth="1"/>
    <col min="13576" max="13576" width="12.5" customWidth="1"/>
    <col min="13577" max="13577" width="14.6640625" customWidth="1"/>
    <col min="13578" max="13578" width="10.6640625" customWidth="1"/>
    <col min="13579" max="13584" width="0" hidden="1" customWidth="1"/>
    <col min="13585" max="13813" width="10.6640625" customWidth="1"/>
    <col min="13814" max="13814" width="13.6640625" customWidth="1"/>
    <col min="13815" max="13815" width="13.33203125" customWidth="1"/>
    <col min="13816" max="13817" width="10.5" customWidth="1"/>
    <col min="13818" max="13818" width="13.1640625" customWidth="1"/>
    <col min="13819" max="13819" width="10.5" customWidth="1"/>
    <col min="13820" max="13820" width="13.33203125" customWidth="1"/>
    <col min="13821" max="13821" width="16.33203125" customWidth="1"/>
    <col min="13822" max="13822" width="12.33203125" customWidth="1"/>
    <col min="13823" max="13823" width="10.5" customWidth="1"/>
    <col min="13824" max="13824" width="13.83203125" customWidth="1"/>
    <col min="13825" max="13825" width="10.5" customWidth="1"/>
    <col min="13826" max="13826" width="12.5" customWidth="1"/>
    <col min="13827" max="13827" width="14.6640625" customWidth="1"/>
    <col min="13828" max="13828" width="12.33203125" customWidth="1"/>
    <col min="13829" max="13829" width="10.5" customWidth="1"/>
    <col min="13830" max="13830" width="13.83203125" customWidth="1"/>
    <col min="13831" max="13831" width="10.5" customWidth="1"/>
    <col min="13832" max="13832" width="12.5" customWidth="1"/>
    <col min="13833" max="13833" width="14.6640625" customWidth="1"/>
    <col min="13834" max="13834" width="10.6640625" customWidth="1"/>
    <col min="13835" max="13840" width="0" hidden="1" customWidth="1"/>
    <col min="13841" max="14069" width="10.6640625" customWidth="1"/>
    <col min="14070" max="14070" width="13.6640625" customWidth="1"/>
    <col min="14071" max="14071" width="13.33203125" customWidth="1"/>
    <col min="14072" max="14073" width="10.5" customWidth="1"/>
    <col min="14074" max="14074" width="13.1640625" customWidth="1"/>
    <col min="14075" max="14075" width="10.5" customWidth="1"/>
    <col min="14076" max="14076" width="13.33203125" customWidth="1"/>
    <col min="14077" max="14077" width="16.33203125" customWidth="1"/>
    <col min="14078" max="14078" width="12.33203125" customWidth="1"/>
    <col min="14079" max="14079" width="10.5" customWidth="1"/>
    <col min="14080" max="14080" width="13.83203125" customWidth="1"/>
    <col min="14081" max="14081" width="10.5" customWidth="1"/>
    <col min="14082" max="14082" width="12.5" customWidth="1"/>
    <col min="14083" max="14083" width="14.6640625" customWidth="1"/>
    <col min="14084" max="14084" width="12.33203125" customWidth="1"/>
    <col min="14085" max="14085" width="10.5" customWidth="1"/>
    <col min="14086" max="14086" width="13.83203125" customWidth="1"/>
    <col min="14087" max="14087" width="10.5" customWidth="1"/>
    <col min="14088" max="14088" width="12.5" customWidth="1"/>
    <col min="14089" max="14089" width="14.6640625" customWidth="1"/>
    <col min="14090" max="14090" width="10.6640625" customWidth="1"/>
    <col min="14091" max="14096" width="0" hidden="1" customWidth="1"/>
    <col min="14097" max="14325" width="10.6640625" customWidth="1"/>
    <col min="14326" max="14326" width="13.6640625" customWidth="1"/>
    <col min="14327" max="14327" width="13.33203125" customWidth="1"/>
    <col min="14328" max="14329" width="10.5" customWidth="1"/>
    <col min="14330" max="14330" width="13.1640625" customWidth="1"/>
    <col min="14331" max="14331" width="10.5" customWidth="1"/>
    <col min="14332" max="14332" width="13.33203125" customWidth="1"/>
    <col min="14333" max="14333" width="16.33203125" customWidth="1"/>
    <col min="14334" max="14334" width="12.33203125" customWidth="1"/>
    <col min="14335" max="14335" width="10.5" customWidth="1"/>
    <col min="14336" max="14336" width="13.83203125" customWidth="1"/>
    <col min="14337" max="14337" width="10.5" customWidth="1"/>
    <col min="14338" max="14338" width="12.5" customWidth="1"/>
    <col min="14339" max="14339" width="14.6640625" customWidth="1"/>
    <col min="14340" max="14340" width="12.33203125" customWidth="1"/>
    <col min="14341" max="14341" width="10.5" customWidth="1"/>
    <col min="14342" max="14342" width="13.83203125" customWidth="1"/>
    <col min="14343" max="14343" width="10.5" customWidth="1"/>
    <col min="14344" max="14344" width="12.5" customWidth="1"/>
    <col min="14345" max="14345" width="14.6640625" customWidth="1"/>
    <col min="14346" max="14346" width="10.6640625" customWidth="1"/>
    <col min="14347" max="14352" width="0" hidden="1" customWidth="1"/>
    <col min="14353" max="14581" width="10.6640625" customWidth="1"/>
    <col min="14582" max="14582" width="13.6640625" customWidth="1"/>
    <col min="14583" max="14583" width="13.33203125" customWidth="1"/>
    <col min="14584" max="14585" width="10.5" customWidth="1"/>
    <col min="14586" max="14586" width="13.1640625" customWidth="1"/>
    <col min="14587" max="14587" width="10.5" customWidth="1"/>
    <col min="14588" max="14588" width="13.33203125" customWidth="1"/>
    <col min="14589" max="14589" width="16.33203125" customWidth="1"/>
    <col min="14590" max="14590" width="12.33203125" customWidth="1"/>
    <col min="14591" max="14591" width="10.5" customWidth="1"/>
    <col min="14592" max="14592" width="13.83203125" customWidth="1"/>
    <col min="14593" max="14593" width="10.5" customWidth="1"/>
    <col min="14594" max="14594" width="12.5" customWidth="1"/>
    <col min="14595" max="14595" width="14.6640625" customWidth="1"/>
    <col min="14596" max="14596" width="12.33203125" customWidth="1"/>
    <col min="14597" max="14597" width="10.5" customWidth="1"/>
    <col min="14598" max="14598" width="13.83203125" customWidth="1"/>
    <col min="14599" max="14599" width="10.5" customWidth="1"/>
    <col min="14600" max="14600" width="12.5" customWidth="1"/>
    <col min="14601" max="14601" width="14.6640625" customWidth="1"/>
    <col min="14602" max="14602" width="10.6640625" customWidth="1"/>
    <col min="14603" max="14608" width="0" hidden="1" customWidth="1"/>
    <col min="14609" max="14837" width="10.6640625" customWidth="1"/>
    <col min="14838" max="14838" width="13.6640625" customWidth="1"/>
    <col min="14839" max="14839" width="13.33203125" customWidth="1"/>
    <col min="14840" max="14841" width="10.5" customWidth="1"/>
    <col min="14842" max="14842" width="13.1640625" customWidth="1"/>
    <col min="14843" max="14843" width="10.5" customWidth="1"/>
    <col min="14844" max="14844" width="13.33203125" customWidth="1"/>
    <col min="14845" max="14845" width="16.33203125" customWidth="1"/>
    <col min="14846" max="14846" width="12.33203125" customWidth="1"/>
    <col min="14847" max="14847" width="10.5" customWidth="1"/>
    <col min="14848" max="14848" width="13.83203125" customWidth="1"/>
    <col min="14849" max="14849" width="10.5" customWidth="1"/>
    <col min="14850" max="14850" width="12.5" customWidth="1"/>
    <col min="14851" max="14851" width="14.6640625" customWidth="1"/>
    <col min="14852" max="14852" width="12.33203125" customWidth="1"/>
    <col min="14853" max="14853" width="10.5" customWidth="1"/>
    <col min="14854" max="14854" width="13.83203125" customWidth="1"/>
    <col min="14855" max="14855" width="10.5" customWidth="1"/>
    <col min="14856" max="14856" width="12.5" customWidth="1"/>
    <col min="14857" max="14857" width="14.6640625" customWidth="1"/>
    <col min="14858" max="14858" width="10.6640625" customWidth="1"/>
    <col min="14859" max="14864" width="0" hidden="1" customWidth="1"/>
    <col min="14865" max="15093" width="10.6640625" customWidth="1"/>
    <col min="15094" max="15094" width="13.6640625" customWidth="1"/>
    <col min="15095" max="15095" width="13.33203125" customWidth="1"/>
    <col min="15096" max="15097" width="10.5" customWidth="1"/>
    <col min="15098" max="15098" width="13.1640625" customWidth="1"/>
    <col min="15099" max="15099" width="10.5" customWidth="1"/>
    <col min="15100" max="15100" width="13.33203125" customWidth="1"/>
    <col min="15101" max="15101" width="16.33203125" customWidth="1"/>
    <col min="15102" max="15102" width="12.33203125" customWidth="1"/>
    <col min="15103" max="15103" width="10.5" customWidth="1"/>
    <col min="15104" max="15104" width="13.83203125" customWidth="1"/>
    <col min="15105" max="15105" width="10.5" customWidth="1"/>
    <col min="15106" max="15106" width="12.5" customWidth="1"/>
    <col min="15107" max="15107" width="14.6640625" customWidth="1"/>
    <col min="15108" max="15108" width="12.33203125" customWidth="1"/>
    <col min="15109" max="15109" width="10.5" customWidth="1"/>
    <col min="15110" max="15110" width="13.83203125" customWidth="1"/>
    <col min="15111" max="15111" width="10.5" customWidth="1"/>
    <col min="15112" max="15112" width="12.5" customWidth="1"/>
    <col min="15113" max="15113" width="14.6640625" customWidth="1"/>
    <col min="15114" max="15114" width="10.6640625" customWidth="1"/>
    <col min="15115" max="15120" width="0" hidden="1" customWidth="1"/>
    <col min="15121" max="15349" width="10.6640625" customWidth="1"/>
    <col min="15350" max="15350" width="13.6640625" customWidth="1"/>
    <col min="15351" max="15351" width="13.33203125" customWidth="1"/>
    <col min="15352" max="15353" width="10.5" customWidth="1"/>
    <col min="15354" max="15354" width="13.1640625" customWidth="1"/>
    <col min="15355" max="15355" width="10.5" customWidth="1"/>
    <col min="15356" max="15356" width="13.33203125" customWidth="1"/>
    <col min="15357" max="15357" width="16.33203125" customWidth="1"/>
    <col min="15358" max="15358" width="12.33203125" customWidth="1"/>
    <col min="15359" max="15359" width="10.5" customWidth="1"/>
    <col min="15360" max="15360" width="13.83203125" customWidth="1"/>
    <col min="15361" max="15361" width="10.5" customWidth="1"/>
    <col min="15362" max="15362" width="12.5" customWidth="1"/>
    <col min="15363" max="15363" width="14.6640625" customWidth="1"/>
    <col min="15364" max="15364" width="12.33203125" customWidth="1"/>
    <col min="15365" max="15365" width="10.5" customWidth="1"/>
    <col min="15366" max="15366" width="13.83203125" customWidth="1"/>
    <col min="15367" max="15367" width="10.5" customWidth="1"/>
    <col min="15368" max="15368" width="12.5" customWidth="1"/>
    <col min="15369" max="15369" width="14.6640625" customWidth="1"/>
    <col min="15370" max="15370" width="10.6640625" customWidth="1"/>
    <col min="15371" max="15376" width="0" hidden="1" customWidth="1"/>
    <col min="15377" max="15605" width="10.6640625" customWidth="1"/>
    <col min="15606" max="15606" width="13.6640625" customWidth="1"/>
    <col min="15607" max="15607" width="13.33203125" customWidth="1"/>
    <col min="15608" max="15609" width="10.5" customWidth="1"/>
    <col min="15610" max="15610" width="13.1640625" customWidth="1"/>
    <col min="15611" max="15611" width="10.5" customWidth="1"/>
    <col min="15612" max="15612" width="13.33203125" customWidth="1"/>
    <col min="15613" max="15613" width="16.33203125" customWidth="1"/>
    <col min="15614" max="15614" width="12.33203125" customWidth="1"/>
    <col min="15615" max="15615" width="10.5" customWidth="1"/>
    <col min="15616" max="15616" width="13.83203125" customWidth="1"/>
    <col min="15617" max="15617" width="10.5" customWidth="1"/>
    <col min="15618" max="15618" width="12.5" customWidth="1"/>
    <col min="15619" max="15619" width="14.6640625" customWidth="1"/>
    <col min="15620" max="15620" width="12.33203125" customWidth="1"/>
    <col min="15621" max="15621" width="10.5" customWidth="1"/>
    <col min="15622" max="15622" width="13.83203125" customWidth="1"/>
    <col min="15623" max="15623" width="10.5" customWidth="1"/>
    <col min="15624" max="15624" width="12.5" customWidth="1"/>
    <col min="15625" max="15625" width="14.6640625" customWidth="1"/>
    <col min="15626" max="15626" width="10.6640625" customWidth="1"/>
    <col min="15627" max="15632" width="0" hidden="1" customWidth="1"/>
    <col min="15633" max="15861" width="10.6640625" customWidth="1"/>
    <col min="15862" max="15862" width="13.6640625" customWidth="1"/>
    <col min="15863" max="15863" width="13.33203125" customWidth="1"/>
    <col min="15864" max="15865" width="10.5" customWidth="1"/>
    <col min="15866" max="15866" width="13.1640625" customWidth="1"/>
    <col min="15867" max="15867" width="10.5" customWidth="1"/>
    <col min="15868" max="15868" width="13.33203125" customWidth="1"/>
    <col min="15869" max="15869" width="16.33203125" customWidth="1"/>
    <col min="15870" max="15870" width="12.33203125" customWidth="1"/>
    <col min="15871" max="15871" width="10.5" customWidth="1"/>
    <col min="15872" max="15872" width="13.83203125" customWidth="1"/>
    <col min="15873" max="15873" width="10.5" customWidth="1"/>
    <col min="15874" max="15874" width="12.5" customWidth="1"/>
    <col min="15875" max="15875" width="14.6640625" customWidth="1"/>
    <col min="15876" max="15876" width="12.33203125" customWidth="1"/>
    <col min="15877" max="15877" width="10.5" customWidth="1"/>
    <col min="15878" max="15878" width="13.83203125" customWidth="1"/>
    <col min="15879" max="15879" width="10.5" customWidth="1"/>
    <col min="15880" max="15880" width="12.5" customWidth="1"/>
    <col min="15881" max="15881" width="14.6640625" customWidth="1"/>
    <col min="15882" max="15882" width="10.6640625" customWidth="1"/>
    <col min="15883" max="15888" width="0" hidden="1" customWidth="1"/>
    <col min="15889" max="16117" width="10.6640625" customWidth="1"/>
    <col min="16118" max="16118" width="13.6640625" customWidth="1"/>
    <col min="16119" max="16119" width="13.33203125" customWidth="1"/>
    <col min="16120" max="16121" width="10.5" customWidth="1"/>
    <col min="16122" max="16122" width="13.1640625" customWidth="1"/>
    <col min="16123" max="16123" width="10.5" customWidth="1"/>
    <col min="16124" max="16124" width="13.33203125" customWidth="1"/>
    <col min="16125" max="16125" width="16.33203125" customWidth="1"/>
    <col min="16126" max="16126" width="12.33203125" customWidth="1"/>
    <col min="16127" max="16127" width="10.5" customWidth="1"/>
    <col min="16128" max="16128" width="13.83203125" customWidth="1"/>
    <col min="16129" max="16129" width="10.5" customWidth="1"/>
    <col min="16130" max="16130" width="12.5" customWidth="1"/>
    <col min="16131" max="16131" width="14.6640625" customWidth="1"/>
    <col min="16132" max="16132" width="12.33203125" customWidth="1"/>
    <col min="16133" max="16133" width="10.5" customWidth="1"/>
    <col min="16134" max="16134" width="13.83203125" customWidth="1"/>
    <col min="16135" max="16135" width="10.5" customWidth="1"/>
    <col min="16136" max="16136" width="12.5" customWidth="1"/>
    <col min="16137" max="16137" width="14.6640625" customWidth="1"/>
    <col min="16138" max="16138" width="10.6640625" customWidth="1"/>
    <col min="16139" max="16144" width="0" hidden="1" customWidth="1"/>
    <col min="16145" max="16384" width="10.6640625" customWidth="1"/>
  </cols>
  <sheetData>
    <row r="1" spans="1:27" ht="51.95" customHeight="1" x14ac:dyDescent="0.25">
      <c r="P1" s="393" t="s">
        <v>3452</v>
      </c>
      <c r="Q1" s="393"/>
      <c r="R1" s="393"/>
      <c r="S1" s="393"/>
      <c r="T1" s="393"/>
    </row>
    <row r="2" spans="1:27" ht="15.95" customHeight="1" x14ac:dyDescent="0.2">
      <c r="B2" s="356" t="s">
        <v>3448</v>
      </c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</row>
    <row r="3" spans="1:27" ht="26.85" customHeight="1" x14ac:dyDescent="0.2">
      <c r="A3" s="456" t="s">
        <v>3449</v>
      </c>
      <c r="B3" s="458" t="s">
        <v>2</v>
      </c>
      <c r="C3" s="460" t="s">
        <v>3</v>
      </c>
      <c r="D3" s="460"/>
      <c r="E3" s="460"/>
      <c r="F3" s="460"/>
      <c r="G3" s="460"/>
      <c r="H3" s="460"/>
      <c r="I3" s="460" t="s">
        <v>4</v>
      </c>
      <c r="J3" s="460"/>
      <c r="K3" s="460"/>
      <c r="L3" s="460"/>
      <c r="M3" s="460"/>
      <c r="N3" s="460"/>
      <c r="O3" s="561" t="s">
        <v>3450</v>
      </c>
      <c r="P3" s="561"/>
      <c r="Q3" s="561"/>
      <c r="R3" s="561"/>
      <c r="S3" s="561"/>
      <c r="T3" s="561"/>
      <c r="V3" s="467" t="s">
        <v>3451</v>
      </c>
      <c r="W3" s="467"/>
      <c r="X3" s="467"/>
      <c r="Y3" s="467"/>
      <c r="Z3" s="467"/>
      <c r="AA3" s="467"/>
    </row>
    <row r="4" spans="1:27" ht="26.45" customHeight="1" x14ac:dyDescent="0.2">
      <c r="A4" s="457"/>
      <c r="B4" s="459"/>
      <c r="C4" s="293" t="s">
        <v>5</v>
      </c>
      <c r="D4" s="293" t="s">
        <v>6</v>
      </c>
      <c r="E4" s="294" t="s">
        <v>7</v>
      </c>
      <c r="F4" s="293" t="s">
        <v>8</v>
      </c>
      <c r="G4" s="294" t="s">
        <v>9</v>
      </c>
      <c r="H4" s="295" t="s">
        <v>10</v>
      </c>
      <c r="I4" s="293" t="s">
        <v>5</v>
      </c>
      <c r="J4" s="293" t="s">
        <v>6</v>
      </c>
      <c r="K4" s="294" t="s">
        <v>7</v>
      </c>
      <c r="L4" s="293" t="s">
        <v>8</v>
      </c>
      <c r="M4" s="294" t="s">
        <v>9</v>
      </c>
      <c r="N4" s="295" t="s">
        <v>10</v>
      </c>
      <c r="O4" s="296" t="s">
        <v>5</v>
      </c>
      <c r="P4" s="296" t="s">
        <v>6</v>
      </c>
      <c r="Q4" s="297" t="s">
        <v>7</v>
      </c>
      <c r="R4" s="296" t="s">
        <v>8</v>
      </c>
      <c r="S4" s="297" t="s">
        <v>9</v>
      </c>
      <c r="T4" s="298" t="s">
        <v>10</v>
      </c>
      <c r="V4" s="2" t="s">
        <v>5</v>
      </c>
      <c r="W4" s="2" t="s">
        <v>6</v>
      </c>
      <c r="X4" s="3" t="s">
        <v>7</v>
      </c>
      <c r="Y4" s="2" t="s">
        <v>8</v>
      </c>
      <c r="Z4" s="3" t="s">
        <v>9</v>
      </c>
      <c r="AA4" s="2" t="s">
        <v>10</v>
      </c>
    </row>
    <row r="5" spans="1:27" ht="21.75" customHeight="1" x14ac:dyDescent="0.2">
      <c r="A5" s="461" t="s">
        <v>11</v>
      </c>
      <c r="B5" s="461"/>
      <c r="C5" s="224">
        <v>8751</v>
      </c>
      <c r="D5" s="224">
        <v>2660</v>
      </c>
      <c r="E5" s="224">
        <v>4416</v>
      </c>
      <c r="F5" s="225">
        <v>501</v>
      </c>
      <c r="G5" s="224">
        <v>2288</v>
      </c>
      <c r="H5" s="287">
        <f>SUM(C5:G5)</f>
        <v>18616</v>
      </c>
      <c r="I5" s="224">
        <v>1205035</v>
      </c>
      <c r="J5" s="224">
        <v>366289</v>
      </c>
      <c r="K5" s="224">
        <v>608094</v>
      </c>
      <c r="L5" s="224">
        <v>68989</v>
      </c>
      <c r="M5" s="224">
        <v>315063</v>
      </c>
      <c r="N5" s="287">
        <f>SUM(I5:M5)</f>
        <v>2563470</v>
      </c>
      <c r="O5" s="235">
        <f>I5-V5</f>
        <v>108722</v>
      </c>
      <c r="P5" s="235">
        <f t="shared" ref="P5:S20" si="0">J5-W5</f>
        <v>33047</v>
      </c>
      <c r="Q5" s="235">
        <f t="shared" si="0"/>
        <v>54862</v>
      </c>
      <c r="R5" s="235">
        <f t="shared" si="0"/>
        <v>6223</v>
      </c>
      <c r="S5" s="235">
        <f t="shared" si="0"/>
        <v>28425</v>
      </c>
      <c r="T5" s="236">
        <f>SUM(O5:S5)</f>
        <v>231279</v>
      </c>
      <c r="V5" s="4">
        <v>1096313</v>
      </c>
      <c r="W5" s="4">
        <v>333242</v>
      </c>
      <c r="X5" s="4">
        <v>553232</v>
      </c>
      <c r="Y5" s="4">
        <v>62766</v>
      </c>
      <c r="Z5" s="4">
        <v>286638</v>
      </c>
      <c r="AA5" s="5">
        <v>2332191</v>
      </c>
    </row>
    <row r="6" spans="1:27" ht="21.75" customHeight="1" x14ac:dyDescent="0.2">
      <c r="A6" s="461" t="s">
        <v>12</v>
      </c>
      <c r="B6" s="461"/>
      <c r="C6" s="224">
        <v>2606</v>
      </c>
      <c r="D6" s="225">
        <v>745</v>
      </c>
      <c r="E6" s="225">
        <v>477</v>
      </c>
      <c r="F6" s="225">
        <v>815</v>
      </c>
      <c r="G6" s="224">
        <v>1050</v>
      </c>
      <c r="H6" s="287">
        <f t="shared" ref="H6:H65" si="1">SUM(C6:G6)</f>
        <v>5693</v>
      </c>
      <c r="I6" s="224">
        <v>338734</v>
      </c>
      <c r="J6" s="224">
        <v>96837</v>
      </c>
      <c r="K6" s="224">
        <v>62002</v>
      </c>
      <c r="L6" s="224">
        <v>105936</v>
      </c>
      <c r="M6" s="224">
        <v>136482</v>
      </c>
      <c r="N6" s="287">
        <f t="shared" ref="N6:N65" si="2">SUM(I6:M6)</f>
        <v>739991</v>
      </c>
      <c r="O6" s="235">
        <f t="shared" ref="O6:S65" si="3">I6-V6</f>
        <v>30561</v>
      </c>
      <c r="P6" s="235">
        <f t="shared" si="0"/>
        <v>8735</v>
      </c>
      <c r="Q6" s="235">
        <f t="shared" si="0"/>
        <v>5595</v>
      </c>
      <c r="R6" s="235">
        <f t="shared" si="0"/>
        <v>9558</v>
      </c>
      <c r="S6" s="235">
        <f t="shared" si="0"/>
        <v>12315</v>
      </c>
      <c r="T6" s="236">
        <f t="shared" ref="T6:T65" si="4">SUM(O6:S6)</f>
        <v>66764</v>
      </c>
      <c r="V6" s="4">
        <v>308173</v>
      </c>
      <c r="W6" s="4">
        <v>88102</v>
      </c>
      <c r="X6" s="4">
        <v>56407</v>
      </c>
      <c r="Y6" s="4">
        <v>96378</v>
      </c>
      <c r="Z6" s="4">
        <v>124167</v>
      </c>
      <c r="AA6" s="5">
        <v>673227</v>
      </c>
    </row>
    <row r="7" spans="1:27" ht="11.45" customHeight="1" x14ac:dyDescent="0.2">
      <c r="A7" s="461" t="s">
        <v>13</v>
      </c>
      <c r="B7" s="461"/>
      <c r="C7" s="224">
        <v>58991</v>
      </c>
      <c r="D7" s="224">
        <v>5826</v>
      </c>
      <c r="E7" s="224">
        <v>3567</v>
      </c>
      <c r="F7" s="224">
        <v>2384</v>
      </c>
      <c r="G7" s="224">
        <v>10373</v>
      </c>
      <c r="H7" s="287">
        <f t="shared" si="1"/>
        <v>81141</v>
      </c>
      <c r="I7" s="224">
        <v>8658994</v>
      </c>
      <c r="J7" s="224">
        <v>855169</v>
      </c>
      <c r="K7" s="224">
        <v>523582</v>
      </c>
      <c r="L7" s="224">
        <v>349935</v>
      </c>
      <c r="M7" s="224">
        <v>1522601</v>
      </c>
      <c r="N7" s="287">
        <f t="shared" si="2"/>
        <v>11910281</v>
      </c>
      <c r="O7" s="235">
        <f t="shared" si="3"/>
        <v>781244</v>
      </c>
      <c r="P7" s="235">
        <f t="shared" si="0"/>
        <v>77156</v>
      </c>
      <c r="Q7" s="235">
        <f t="shared" si="0"/>
        <v>47240</v>
      </c>
      <c r="R7" s="235">
        <f t="shared" si="0"/>
        <v>31572</v>
      </c>
      <c r="S7" s="235">
        <f t="shared" si="0"/>
        <v>137374</v>
      </c>
      <c r="T7" s="236">
        <f t="shared" si="4"/>
        <v>1074586</v>
      </c>
      <c r="V7" s="4">
        <v>7877750</v>
      </c>
      <c r="W7" s="4">
        <v>778013</v>
      </c>
      <c r="X7" s="4">
        <v>476342</v>
      </c>
      <c r="Y7" s="4">
        <v>318363</v>
      </c>
      <c r="Z7" s="4">
        <v>1385227</v>
      </c>
      <c r="AA7" s="5">
        <v>10835695</v>
      </c>
    </row>
    <row r="8" spans="1:27" ht="11.45" customHeight="1" x14ac:dyDescent="0.2">
      <c r="A8" s="461" t="s">
        <v>14</v>
      </c>
      <c r="B8" s="461"/>
      <c r="C8" s="224">
        <v>53408</v>
      </c>
      <c r="D8" s="224">
        <v>8744</v>
      </c>
      <c r="E8" s="224">
        <v>6723</v>
      </c>
      <c r="F8" s="224">
        <v>6203</v>
      </c>
      <c r="G8" s="224">
        <v>18323</v>
      </c>
      <c r="H8" s="287">
        <f t="shared" si="1"/>
        <v>93401</v>
      </c>
      <c r="I8" s="224">
        <v>7562306</v>
      </c>
      <c r="J8" s="224">
        <v>1238107</v>
      </c>
      <c r="K8" s="224">
        <v>951943</v>
      </c>
      <c r="L8" s="224">
        <v>878314</v>
      </c>
      <c r="M8" s="224">
        <v>2594445</v>
      </c>
      <c r="N8" s="287">
        <f t="shared" si="2"/>
        <v>13225115</v>
      </c>
      <c r="O8" s="235">
        <f t="shared" si="3"/>
        <v>682285</v>
      </c>
      <c r="P8" s="235">
        <f t="shared" si="0"/>
        <v>111704</v>
      </c>
      <c r="Q8" s="235">
        <f t="shared" si="0"/>
        <v>85885</v>
      </c>
      <c r="R8" s="235">
        <f t="shared" si="0"/>
        <v>79243</v>
      </c>
      <c r="S8" s="235">
        <f t="shared" si="0"/>
        <v>234074</v>
      </c>
      <c r="T8" s="236">
        <f t="shared" si="4"/>
        <v>1193191</v>
      </c>
      <c r="V8" s="4">
        <v>6880021</v>
      </c>
      <c r="W8" s="4">
        <v>1126403</v>
      </c>
      <c r="X8" s="4">
        <v>866058</v>
      </c>
      <c r="Y8" s="4">
        <v>799071</v>
      </c>
      <c r="Z8" s="4">
        <v>2360371</v>
      </c>
      <c r="AA8" s="5">
        <v>12031924</v>
      </c>
    </row>
    <row r="9" spans="1:27" ht="11.45" customHeight="1" x14ac:dyDescent="0.2">
      <c r="A9" s="461" t="s">
        <v>15</v>
      </c>
      <c r="B9" s="461"/>
      <c r="C9" s="224">
        <v>63220</v>
      </c>
      <c r="D9" s="224">
        <v>13944</v>
      </c>
      <c r="E9" s="224">
        <v>7793</v>
      </c>
      <c r="F9" s="224">
        <v>2420</v>
      </c>
      <c r="G9" s="224">
        <v>8332</v>
      </c>
      <c r="H9" s="287">
        <f t="shared" si="1"/>
        <v>95709</v>
      </c>
      <c r="I9" s="224">
        <v>11663458</v>
      </c>
      <c r="J9" s="224">
        <v>2572529</v>
      </c>
      <c r="K9" s="224">
        <v>1437731</v>
      </c>
      <c r="L9" s="224">
        <v>446466</v>
      </c>
      <c r="M9" s="224">
        <v>1537171</v>
      </c>
      <c r="N9" s="287">
        <f t="shared" si="2"/>
        <v>17657355</v>
      </c>
      <c r="O9" s="235">
        <f t="shared" si="3"/>
        <v>1052299</v>
      </c>
      <c r="P9" s="235">
        <f t="shared" si="0"/>
        <v>232100</v>
      </c>
      <c r="Q9" s="235">
        <f t="shared" si="0"/>
        <v>129715</v>
      </c>
      <c r="R9" s="235">
        <f t="shared" si="0"/>
        <v>40282</v>
      </c>
      <c r="S9" s="235">
        <f t="shared" si="0"/>
        <v>138685</v>
      </c>
      <c r="T9" s="236">
        <f t="shared" si="4"/>
        <v>1593081</v>
      </c>
      <c r="V9" s="4">
        <v>10611159</v>
      </c>
      <c r="W9" s="4">
        <v>2340429</v>
      </c>
      <c r="X9" s="4">
        <v>1308016</v>
      </c>
      <c r="Y9" s="4">
        <v>406184</v>
      </c>
      <c r="Z9" s="4">
        <v>1398486</v>
      </c>
      <c r="AA9" s="5">
        <v>16064274</v>
      </c>
    </row>
    <row r="10" spans="1:27" ht="11.45" customHeight="1" x14ac:dyDescent="0.2">
      <c r="A10" s="461" t="s">
        <v>16</v>
      </c>
      <c r="B10" s="461"/>
      <c r="C10" s="224">
        <v>50144</v>
      </c>
      <c r="D10" s="224">
        <v>11362</v>
      </c>
      <c r="E10" s="224">
        <v>11240</v>
      </c>
      <c r="F10" s="224">
        <v>2594</v>
      </c>
      <c r="G10" s="224">
        <v>15570</v>
      </c>
      <c r="H10" s="287">
        <f t="shared" si="1"/>
        <v>90910</v>
      </c>
      <c r="I10" s="224">
        <v>8260806</v>
      </c>
      <c r="J10" s="224">
        <v>1871795</v>
      </c>
      <c r="K10" s="224">
        <v>1851696</v>
      </c>
      <c r="L10" s="224">
        <v>427340</v>
      </c>
      <c r="M10" s="224">
        <v>2565028</v>
      </c>
      <c r="N10" s="287">
        <f t="shared" si="2"/>
        <v>14976665</v>
      </c>
      <c r="O10" s="235">
        <f t="shared" si="3"/>
        <v>745382</v>
      </c>
      <c r="P10" s="235">
        <f t="shared" si="0"/>
        <v>168895</v>
      </c>
      <c r="Q10" s="235">
        <f t="shared" si="0"/>
        <v>167080</v>
      </c>
      <c r="R10" s="235">
        <f t="shared" si="0"/>
        <v>38560</v>
      </c>
      <c r="S10" s="235">
        <f t="shared" si="0"/>
        <v>231446</v>
      </c>
      <c r="T10" s="236">
        <f t="shared" si="4"/>
        <v>1351363</v>
      </c>
      <c r="V10" s="4">
        <v>7515424</v>
      </c>
      <c r="W10" s="4">
        <v>1702900</v>
      </c>
      <c r="X10" s="4">
        <v>1684616</v>
      </c>
      <c r="Y10" s="4">
        <v>388780</v>
      </c>
      <c r="Z10" s="4">
        <v>2333582</v>
      </c>
      <c r="AA10" s="5">
        <v>13625302</v>
      </c>
    </row>
    <row r="11" spans="1:27" ht="11.45" customHeight="1" x14ac:dyDescent="0.2">
      <c r="A11" s="461" t="s">
        <v>17</v>
      </c>
      <c r="B11" s="461"/>
      <c r="C11" s="224">
        <v>34697</v>
      </c>
      <c r="D11" s="224">
        <v>8275</v>
      </c>
      <c r="E11" s="224">
        <v>3965</v>
      </c>
      <c r="F11" s="224">
        <v>2019</v>
      </c>
      <c r="G11" s="224">
        <v>6876</v>
      </c>
      <c r="H11" s="287">
        <f t="shared" si="1"/>
        <v>55832</v>
      </c>
      <c r="I11" s="224">
        <v>11690431</v>
      </c>
      <c r="J11" s="224">
        <v>2788089</v>
      </c>
      <c r="K11" s="224">
        <v>1335924</v>
      </c>
      <c r="L11" s="224">
        <v>680260</v>
      </c>
      <c r="M11" s="224">
        <v>2316725</v>
      </c>
      <c r="N11" s="287">
        <f t="shared" si="2"/>
        <v>18811429</v>
      </c>
      <c r="O11" s="235">
        <f t="shared" si="3"/>
        <v>1054792</v>
      </c>
      <c r="P11" s="235">
        <f t="shared" si="0"/>
        <v>251560</v>
      </c>
      <c r="Q11" s="235">
        <f t="shared" si="0"/>
        <v>120535</v>
      </c>
      <c r="R11" s="235">
        <f t="shared" si="0"/>
        <v>61378</v>
      </c>
      <c r="S11" s="235">
        <f t="shared" si="0"/>
        <v>209031</v>
      </c>
      <c r="T11" s="236">
        <f t="shared" si="4"/>
        <v>1697296</v>
      </c>
      <c r="V11" s="4">
        <v>10635639</v>
      </c>
      <c r="W11" s="4">
        <v>2536529</v>
      </c>
      <c r="X11" s="4">
        <v>1215389</v>
      </c>
      <c r="Y11" s="4">
        <v>618882</v>
      </c>
      <c r="Z11" s="4">
        <v>2107694</v>
      </c>
      <c r="AA11" s="5">
        <v>17114133</v>
      </c>
    </row>
    <row r="12" spans="1:27" ht="21.75" customHeight="1" x14ac:dyDescent="0.2">
      <c r="A12" s="461" t="s">
        <v>18</v>
      </c>
      <c r="B12" s="461"/>
      <c r="C12" s="224">
        <v>55491</v>
      </c>
      <c r="D12" s="224">
        <v>38795</v>
      </c>
      <c r="E12" s="224">
        <v>15185</v>
      </c>
      <c r="F12" s="224">
        <v>4007</v>
      </c>
      <c r="G12" s="224">
        <v>14241</v>
      </c>
      <c r="H12" s="287">
        <f t="shared" si="1"/>
        <v>127719</v>
      </c>
      <c r="I12" s="224">
        <v>8701636</v>
      </c>
      <c r="J12" s="224">
        <v>6083509</v>
      </c>
      <c r="K12" s="224">
        <v>2381185</v>
      </c>
      <c r="L12" s="224">
        <v>628344</v>
      </c>
      <c r="M12" s="224">
        <v>2233155</v>
      </c>
      <c r="N12" s="287">
        <f t="shared" si="2"/>
        <v>20027829</v>
      </c>
      <c r="O12" s="235">
        <f t="shared" si="3"/>
        <v>785101</v>
      </c>
      <c r="P12" s="235">
        <f t="shared" si="0"/>
        <v>548883</v>
      </c>
      <c r="Q12" s="235">
        <f t="shared" si="0"/>
        <v>214842</v>
      </c>
      <c r="R12" s="235">
        <f t="shared" si="0"/>
        <v>56692</v>
      </c>
      <c r="S12" s="235">
        <f t="shared" si="0"/>
        <v>201483</v>
      </c>
      <c r="T12" s="236">
        <f t="shared" si="4"/>
        <v>1807001</v>
      </c>
      <c r="V12" s="4">
        <v>7916535</v>
      </c>
      <c r="W12" s="4">
        <v>5534626</v>
      </c>
      <c r="X12" s="4">
        <v>2166343</v>
      </c>
      <c r="Y12" s="4">
        <v>571652</v>
      </c>
      <c r="Z12" s="4">
        <v>2031672</v>
      </c>
      <c r="AA12" s="5">
        <v>18220828</v>
      </c>
    </row>
    <row r="13" spans="1:27" ht="11.45" customHeight="1" x14ac:dyDescent="0.2">
      <c r="A13" s="461" t="s">
        <v>19</v>
      </c>
      <c r="B13" s="461"/>
      <c r="C13" s="224">
        <v>5832</v>
      </c>
      <c r="D13" s="224">
        <v>27846</v>
      </c>
      <c r="E13" s="224">
        <v>2163</v>
      </c>
      <c r="F13" s="225">
        <v>645</v>
      </c>
      <c r="G13" s="224">
        <v>17283</v>
      </c>
      <c r="H13" s="287">
        <f t="shared" si="1"/>
        <v>53769</v>
      </c>
      <c r="I13" s="224">
        <v>939190</v>
      </c>
      <c r="J13" s="224">
        <v>4484343</v>
      </c>
      <c r="K13" s="224">
        <v>348331</v>
      </c>
      <c r="L13" s="224">
        <v>103871</v>
      </c>
      <c r="M13" s="224">
        <v>2783269</v>
      </c>
      <c r="N13" s="287">
        <f t="shared" si="2"/>
        <v>8659004</v>
      </c>
      <c r="O13" s="235">
        <f t="shared" si="3"/>
        <v>84736</v>
      </c>
      <c r="P13" s="235">
        <f t="shared" si="0"/>
        <v>404591</v>
      </c>
      <c r="Q13" s="235">
        <f t="shared" si="0"/>
        <v>31428</v>
      </c>
      <c r="R13" s="235">
        <f t="shared" si="0"/>
        <v>9371</v>
      </c>
      <c r="S13" s="235">
        <f t="shared" si="0"/>
        <v>251115</v>
      </c>
      <c r="T13" s="236">
        <f t="shared" si="4"/>
        <v>781241</v>
      </c>
      <c r="V13" s="4">
        <v>854454</v>
      </c>
      <c r="W13" s="4">
        <v>4079752</v>
      </c>
      <c r="X13" s="4">
        <v>316903</v>
      </c>
      <c r="Y13" s="4">
        <v>94500</v>
      </c>
      <c r="Z13" s="4">
        <v>2532154</v>
      </c>
      <c r="AA13" s="5">
        <v>7877763</v>
      </c>
    </row>
    <row r="14" spans="1:27" ht="11.45" customHeight="1" x14ac:dyDescent="0.2">
      <c r="A14" s="461" t="s">
        <v>20</v>
      </c>
      <c r="B14" s="461"/>
      <c r="C14" s="224">
        <v>3022</v>
      </c>
      <c r="D14" s="224">
        <v>9609</v>
      </c>
      <c r="E14" s="224">
        <v>1917</v>
      </c>
      <c r="F14" s="225">
        <v>292</v>
      </c>
      <c r="G14" s="224">
        <v>5192</v>
      </c>
      <c r="H14" s="287">
        <f t="shared" si="1"/>
        <v>20032</v>
      </c>
      <c r="I14" s="224">
        <v>454718</v>
      </c>
      <c r="J14" s="224">
        <v>1445858</v>
      </c>
      <c r="K14" s="224">
        <v>288449</v>
      </c>
      <c r="L14" s="224">
        <v>43937</v>
      </c>
      <c r="M14" s="224">
        <v>781236</v>
      </c>
      <c r="N14" s="287">
        <f t="shared" si="2"/>
        <v>3014198</v>
      </c>
      <c r="O14" s="235">
        <f t="shared" si="3"/>
        <v>41025</v>
      </c>
      <c r="P14" s="235">
        <f t="shared" si="0"/>
        <v>130451</v>
      </c>
      <c r="Q14" s="235">
        <f t="shared" si="0"/>
        <v>26024</v>
      </c>
      <c r="R14" s="235">
        <f t="shared" si="0"/>
        <v>3965</v>
      </c>
      <c r="S14" s="235">
        <f t="shared" si="0"/>
        <v>70486</v>
      </c>
      <c r="T14" s="236">
        <f t="shared" si="4"/>
        <v>271951</v>
      </c>
      <c r="V14" s="4">
        <v>413693</v>
      </c>
      <c r="W14" s="4">
        <v>1315407</v>
      </c>
      <c r="X14" s="4">
        <v>262425</v>
      </c>
      <c r="Y14" s="4">
        <v>39972</v>
      </c>
      <c r="Z14" s="4">
        <v>710750</v>
      </c>
      <c r="AA14" s="5">
        <v>2742247</v>
      </c>
    </row>
    <row r="15" spans="1:27" ht="11.45" customHeight="1" x14ac:dyDescent="0.2">
      <c r="A15" s="461" t="s">
        <v>21</v>
      </c>
      <c r="B15" s="461"/>
      <c r="C15" s="224">
        <v>10312</v>
      </c>
      <c r="D15" s="224">
        <v>18474</v>
      </c>
      <c r="E15" s="224">
        <v>3235</v>
      </c>
      <c r="F15" s="224">
        <v>1169</v>
      </c>
      <c r="G15" s="224">
        <v>10128</v>
      </c>
      <c r="H15" s="287">
        <f t="shared" si="1"/>
        <v>43318</v>
      </c>
      <c r="I15" s="224">
        <v>1493822</v>
      </c>
      <c r="J15" s="224">
        <v>2676190</v>
      </c>
      <c r="K15" s="224">
        <v>468630</v>
      </c>
      <c r="L15" s="224">
        <v>169344</v>
      </c>
      <c r="M15" s="224">
        <v>1467167</v>
      </c>
      <c r="N15" s="287">
        <f t="shared" si="2"/>
        <v>6275153</v>
      </c>
      <c r="O15" s="235">
        <f t="shared" si="3"/>
        <v>134778</v>
      </c>
      <c r="P15" s="235">
        <f t="shared" si="0"/>
        <v>241454</v>
      </c>
      <c r="Q15" s="235">
        <f t="shared" si="0"/>
        <v>42281</v>
      </c>
      <c r="R15" s="235">
        <f t="shared" si="0"/>
        <v>15277</v>
      </c>
      <c r="S15" s="235">
        <f t="shared" si="0"/>
        <v>132372</v>
      </c>
      <c r="T15" s="236">
        <f t="shared" si="4"/>
        <v>566162</v>
      </c>
      <c r="V15" s="4">
        <v>1359044</v>
      </c>
      <c r="W15" s="4">
        <v>2434736</v>
      </c>
      <c r="X15" s="4">
        <v>426349</v>
      </c>
      <c r="Y15" s="4">
        <v>154067</v>
      </c>
      <c r="Z15" s="4">
        <v>1334795</v>
      </c>
      <c r="AA15" s="5">
        <v>5708991</v>
      </c>
    </row>
    <row r="16" spans="1:27" ht="11.45" customHeight="1" x14ac:dyDescent="0.2">
      <c r="A16" s="461" t="s">
        <v>22</v>
      </c>
      <c r="B16" s="461"/>
      <c r="C16" s="224">
        <v>4475</v>
      </c>
      <c r="D16" s="224">
        <v>19063</v>
      </c>
      <c r="E16" s="224">
        <v>3968</v>
      </c>
      <c r="F16" s="225">
        <v>553</v>
      </c>
      <c r="G16" s="224">
        <v>9251</v>
      </c>
      <c r="H16" s="287">
        <f t="shared" si="1"/>
        <v>37310</v>
      </c>
      <c r="I16" s="224">
        <v>649983</v>
      </c>
      <c r="J16" s="224">
        <v>2768853</v>
      </c>
      <c r="K16" s="224">
        <v>576342</v>
      </c>
      <c r="L16" s="224">
        <v>80322</v>
      </c>
      <c r="M16" s="224">
        <v>1343685</v>
      </c>
      <c r="N16" s="287">
        <f t="shared" si="2"/>
        <v>5419185</v>
      </c>
      <c r="O16" s="235">
        <f t="shared" si="3"/>
        <v>58646</v>
      </c>
      <c r="P16" s="235">
        <f t="shared" si="0"/>
        <v>249824</v>
      </c>
      <c r="Q16" s="235">
        <f t="shared" si="0"/>
        <v>52000</v>
      </c>
      <c r="R16" s="235">
        <f t="shared" si="0"/>
        <v>7247</v>
      </c>
      <c r="S16" s="235">
        <f t="shared" si="0"/>
        <v>121237</v>
      </c>
      <c r="T16" s="236">
        <f t="shared" si="4"/>
        <v>488954</v>
      </c>
      <c r="V16" s="4">
        <v>591337</v>
      </c>
      <c r="W16" s="4">
        <v>2519029</v>
      </c>
      <c r="X16" s="4">
        <v>524342</v>
      </c>
      <c r="Y16" s="4">
        <v>73075</v>
      </c>
      <c r="Z16" s="4">
        <v>1222448</v>
      </c>
      <c r="AA16" s="5">
        <v>4930231</v>
      </c>
    </row>
    <row r="17" spans="1:27" ht="11.45" customHeight="1" x14ac:dyDescent="0.2">
      <c r="A17" s="461" t="s">
        <v>23</v>
      </c>
      <c r="B17" s="461"/>
      <c r="C17" s="224">
        <v>7779</v>
      </c>
      <c r="D17" s="224">
        <v>15101</v>
      </c>
      <c r="E17" s="224">
        <v>2110</v>
      </c>
      <c r="F17" s="225">
        <v>409</v>
      </c>
      <c r="G17" s="224">
        <v>8457</v>
      </c>
      <c r="H17" s="287">
        <f t="shared" si="1"/>
        <v>33856</v>
      </c>
      <c r="I17" s="224">
        <v>2622243</v>
      </c>
      <c r="J17" s="224">
        <v>5090434</v>
      </c>
      <c r="K17" s="224">
        <v>711265</v>
      </c>
      <c r="L17" s="224">
        <v>137871</v>
      </c>
      <c r="M17" s="224">
        <v>2850791</v>
      </c>
      <c r="N17" s="287">
        <f t="shared" si="2"/>
        <v>11412604</v>
      </c>
      <c r="O17" s="235">
        <f t="shared" si="3"/>
        <v>236591</v>
      </c>
      <c r="P17" s="235">
        <f t="shared" si="0"/>
        <v>459284</v>
      </c>
      <c r="Q17" s="235">
        <f t="shared" si="0"/>
        <v>64174</v>
      </c>
      <c r="R17" s="235">
        <f t="shared" si="0"/>
        <v>12441</v>
      </c>
      <c r="S17" s="235">
        <f t="shared" si="0"/>
        <v>257213</v>
      </c>
      <c r="T17" s="236">
        <f t="shared" si="4"/>
        <v>1029703</v>
      </c>
      <c r="V17" s="4">
        <v>2385652</v>
      </c>
      <c r="W17" s="4">
        <v>4631150</v>
      </c>
      <c r="X17" s="4">
        <v>647091</v>
      </c>
      <c r="Y17" s="4">
        <v>125430</v>
      </c>
      <c r="Z17" s="4">
        <v>2593578</v>
      </c>
      <c r="AA17" s="5">
        <v>10382901</v>
      </c>
    </row>
    <row r="18" spans="1:27" ht="32.25" customHeight="1" x14ac:dyDescent="0.2">
      <c r="A18" s="461" t="s">
        <v>24</v>
      </c>
      <c r="B18" s="461"/>
      <c r="C18" s="224">
        <v>1343</v>
      </c>
      <c r="D18" s="224">
        <v>26242</v>
      </c>
      <c r="E18" s="224">
        <v>24571</v>
      </c>
      <c r="F18" s="225">
        <v>214</v>
      </c>
      <c r="G18" s="224">
        <v>18288</v>
      </c>
      <c r="H18" s="287">
        <f t="shared" si="1"/>
        <v>70658</v>
      </c>
      <c r="I18" s="224">
        <v>193606</v>
      </c>
      <c r="J18" s="224">
        <v>3783025</v>
      </c>
      <c r="K18" s="224">
        <v>3542135</v>
      </c>
      <c r="L18" s="224">
        <v>30850</v>
      </c>
      <c r="M18" s="224">
        <v>2636383</v>
      </c>
      <c r="N18" s="287">
        <f t="shared" si="2"/>
        <v>10185999</v>
      </c>
      <c r="O18" s="235">
        <f t="shared" si="3"/>
        <v>17470</v>
      </c>
      <c r="P18" s="235">
        <f t="shared" si="0"/>
        <v>341339</v>
      </c>
      <c r="Q18" s="235">
        <f t="shared" si="0"/>
        <v>319606</v>
      </c>
      <c r="R18" s="235">
        <f t="shared" si="0"/>
        <v>2784</v>
      </c>
      <c r="S18" s="235">
        <f t="shared" si="0"/>
        <v>237879</v>
      </c>
      <c r="T18" s="236">
        <f t="shared" si="4"/>
        <v>919078</v>
      </c>
      <c r="V18" s="4">
        <v>176136</v>
      </c>
      <c r="W18" s="4">
        <v>3441686</v>
      </c>
      <c r="X18" s="4">
        <v>3222529</v>
      </c>
      <c r="Y18" s="4">
        <v>28066</v>
      </c>
      <c r="Z18" s="4">
        <v>2398504</v>
      </c>
      <c r="AA18" s="5">
        <v>9266921</v>
      </c>
    </row>
    <row r="19" spans="1:27" ht="11.45" customHeight="1" x14ac:dyDescent="0.2">
      <c r="A19" s="461" t="s">
        <v>25</v>
      </c>
      <c r="B19" s="461"/>
      <c r="C19" s="225">
        <v>672</v>
      </c>
      <c r="D19" s="224">
        <v>9888</v>
      </c>
      <c r="E19" s="224">
        <v>5140</v>
      </c>
      <c r="F19" s="225">
        <v>44</v>
      </c>
      <c r="G19" s="224">
        <v>3438</v>
      </c>
      <c r="H19" s="287">
        <f t="shared" si="1"/>
        <v>19182</v>
      </c>
      <c r="I19" s="224">
        <v>224629</v>
      </c>
      <c r="J19" s="224">
        <v>3305262</v>
      </c>
      <c r="K19" s="224">
        <v>1718148</v>
      </c>
      <c r="L19" s="224">
        <v>14708</v>
      </c>
      <c r="M19" s="224">
        <v>1149220</v>
      </c>
      <c r="N19" s="287">
        <f t="shared" si="2"/>
        <v>6411967</v>
      </c>
      <c r="O19" s="235">
        <f t="shared" si="3"/>
        <v>20266</v>
      </c>
      <c r="P19" s="235">
        <f t="shared" si="0"/>
        <v>298224</v>
      </c>
      <c r="Q19" s="235">
        <f t="shared" si="0"/>
        <v>155022</v>
      </c>
      <c r="R19" s="235">
        <f t="shared" si="0"/>
        <v>1328</v>
      </c>
      <c r="S19" s="235">
        <f t="shared" si="0"/>
        <v>103691</v>
      </c>
      <c r="T19" s="236">
        <f t="shared" si="4"/>
        <v>578531</v>
      </c>
      <c r="V19" s="4">
        <v>204363</v>
      </c>
      <c r="W19" s="4">
        <v>3007038</v>
      </c>
      <c r="X19" s="4">
        <v>1563126</v>
      </c>
      <c r="Y19" s="4">
        <v>13380</v>
      </c>
      <c r="Z19" s="4">
        <v>1045529</v>
      </c>
      <c r="AA19" s="5">
        <v>5833436</v>
      </c>
    </row>
    <row r="20" spans="1:27" ht="11.45" customHeight="1" x14ac:dyDescent="0.2">
      <c r="A20" s="461" t="s">
        <v>26</v>
      </c>
      <c r="B20" s="461"/>
      <c r="C20" s="224">
        <v>22079</v>
      </c>
      <c r="D20" s="225">
        <v>272</v>
      </c>
      <c r="E20" s="224">
        <v>1136</v>
      </c>
      <c r="F20" s="225">
        <v>26</v>
      </c>
      <c r="G20" s="224">
        <v>1350</v>
      </c>
      <c r="H20" s="287">
        <f t="shared" si="1"/>
        <v>24863</v>
      </c>
      <c r="I20" s="224">
        <v>3753375</v>
      </c>
      <c r="J20" s="224">
        <v>46239</v>
      </c>
      <c r="K20" s="224">
        <v>193117</v>
      </c>
      <c r="L20" s="224">
        <v>4420</v>
      </c>
      <c r="M20" s="224">
        <v>229497</v>
      </c>
      <c r="N20" s="287">
        <f t="shared" si="2"/>
        <v>4226648</v>
      </c>
      <c r="O20" s="235">
        <f t="shared" si="3"/>
        <v>338650</v>
      </c>
      <c r="P20" s="235">
        <f t="shared" si="0"/>
        <v>4172</v>
      </c>
      <c r="Q20" s="235">
        <f t="shared" si="0"/>
        <v>17422</v>
      </c>
      <c r="R20" s="235">
        <f t="shared" si="0"/>
        <v>399</v>
      </c>
      <c r="S20" s="235">
        <f t="shared" si="0"/>
        <v>20707</v>
      </c>
      <c r="T20" s="236">
        <f t="shared" si="4"/>
        <v>381350</v>
      </c>
      <c r="V20" s="4">
        <v>3414725</v>
      </c>
      <c r="W20" s="4">
        <v>42067</v>
      </c>
      <c r="X20" s="4">
        <v>175695</v>
      </c>
      <c r="Y20" s="4">
        <v>4021</v>
      </c>
      <c r="Z20" s="4">
        <v>208790</v>
      </c>
      <c r="AA20" s="5">
        <v>3845298</v>
      </c>
    </row>
    <row r="21" spans="1:27" ht="11.45" customHeight="1" x14ac:dyDescent="0.2">
      <c r="A21" s="461" t="s">
        <v>27</v>
      </c>
      <c r="B21" s="461"/>
      <c r="C21" s="224">
        <v>1329</v>
      </c>
      <c r="D21" s="224">
        <v>9638</v>
      </c>
      <c r="E21" s="225">
        <v>150</v>
      </c>
      <c r="F21" s="224">
        <v>12085</v>
      </c>
      <c r="G21" s="224">
        <v>3008</v>
      </c>
      <c r="H21" s="287">
        <f t="shared" si="1"/>
        <v>26210</v>
      </c>
      <c r="I21" s="224">
        <v>225507</v>
      </c>
      <c r="J21" s="224">
        <v>1635392</v>
      </c>
      <c r="K21" s="224">
        <v>25452</v>
      </c>
      <c r="L21" s="224">
        <v>2050603</v>
      </c>
      <c r="M21" s="224">
        <v>510402</v>
      </c>
      <c r="N21" s="287">
        <f t="shared" si="2"/>
        <v>4447356</v>
      </c>
      <c r="O21" s="235">
        <f t="shared" si="3"/>
        <v>28239</v>
      </c>
      <c r="P21" s="235">
        <f t="shared" si="3"/>
        <v>204783</v>
      </c>
      <c r="Q21" s="235">
        <f t="shared" si="3"/>
        <v>3188</v>
      </c>
      <c r="R21" s="235">
        <f t="shared" si="3"/>
        <v>256776</v>
      </c>
      <c r="S21" s="235">
        <f t="shared" si="3"/>
        <v>63910</v>
      </c>
      <c r="T21" s="236">
        <f t="shared" si="4"/>
        <v>556896</v>
      </c>
      <c r="V21" s="4">
        <v>197268</v>
      </c>
      <c r="W21" s="4">
        <v>1430609</v>
      </c>
      <c r="X21" s="4">
        <v>22264</v>
      </c>
      <c r="Y21" s="4">
        <v>1793827</v>
      </c>
      <c r="Z21" s="4">
        <v>446492</v>
      </c>
      <c r="AA21" s="5">
        <v>3890460</v>
      </c>
    </row>
    <row r="22" spans="1:27" ht="11.45" customHeight="1" x14ac:dyDescent="0.2">
      <c r="A22" s="461" t="s">
        <v>28</v>
      </c>
      <c r="B22" s="461"/>
      <c r="C22" s="224">
        <v>2509</v>
      </c>
      <c r="D22" s="224">
        <v>14745</v>
      </c>
      <c r="E22" s="225">
        <v>100</v>
      </c>
      <c r="F22" s="224">
        <v>13584</v>
      </c>
      <c r="G22" s="224">
        <v>5019</v>
      </c>
      <c r="H22" s="287">
        <f t="shared" si="1"/>
        <v>35957</v>
      </c>
      <c r="I22" s="224">
        <v>390043</v>
      </c>
      <c r="J22" s="224">
        <v>2292221</v>
      </c>
      <c r="K22" s="224">
        <v>15546</v>
      </c>
      <c r="L22" s="224">
        <v>2111735</v>
      </c>
      <c r="M22" s="224">
        <v>780241</v>
      </c>
      <c r="N22" s="287">
        <f t="shared" si="2"/>
        <v>5589786</v>
      </c>
      <c r="O22" s="235">
        <f t="shared" si="3"/>
        <v>35193</v>
      </c>
      <c r="P22" s="235">
        <f t="shared" si="3"/>
        <v>206815</v>
      </c>
      <c r="Q22" s="235">
        <f t="shared" si="3"/>
        <v>1402</v>
      </c>
      <c r="R22" s="235">
        <f t="shared" si="3"/>
        <v>190531</v>
      </c>
      <c r="S22" s="235">
        <f t="shared" si="3"/>
        <v>70396</v>
      </c>
      <c r="T22" s="236">
        <f t="shared" si="4"/>
        <v>504337</v>
      </c>
      <c r="V22" s="4">
        <v>354850</v>
      </c>
      <c r="W22" s="4">
        <v>2085406</v>
      </c>
      <c r="X22" s="4">
        <v>14144</v>
      </c>
      <c r="Y22" s="4">
        <v>1921204</v>
      </c>
      <c r="Z22" s="4">
        <v>709845</v>
      </c>
      <c r="AA22" s="5">
        <v>5085449</v>
      </c>
    </row>
    <row r="23" spans="1:27" ht="32.25" customHeight="1" x14ac:dyDescent="0.2">
      <c r="A23" s="461" t="s">
        <v>29</v>
      </c>
      <c r="B23" s="461"/>
      <c r="C23" s="224">
        <v>26273</v>
      </c>
      <c r="D23" s="224">
        <v>33456</v>
      </c>
      <c r="E23" s="225">
        <v>988</v>
      </c>
      <c r="F23" s="224">
        <v>41530</v>
      </c>
      <c r="G23" s="224">
        <v>5496</v>
      </c>
      <c r="H23" s="287">
        <f t="shared" si="1"/>
        <v>107743</v>
      </c>
      <c r="I23" s="224">
        <v>4284907</v>
      </c>
      <c r="J23" s="224">
        <v>5456395</v>
      </c>
      <c r="K23" s="224">
        <v>161135</v>
      </c>
      <c r="L23" s="224">
        <v>6773197</v>
      </c>
      <c r="M23" s="224">
        <v>896352</v>
      </c>
      <c r="N23" s="287">
        <f t="shared" si="2"/>
        <v>17571986</v>
      </c>
      <c r="O23" s="235">
        <f t="shared" si="3"/>
        <v>386618</v>
      </c>
      <c r="P23" s="235">
        <f t="shared" si="3"/>
        <v>492320</v>
      </c>
      <c r="Q23" s="235">
        <f t="shared" si="3"/>
        <v>14538</v>
      </c>
      <c r="R23" s="235">
        <f t="shared" si="3"/>
        <v>611132</v>
      </c>
      <c r="S23" s="235">
        <f t="shared" si="3"/>
        <v>80876</v>
      </c>
      <c r="T23" s="236">
        <f t="shared" si="4"/>
        <v>1585484</v>
      </c>
      <c r="V23" s="4">
        <v>3898289</v>
      </c>
      <c r="W23" s="4">
        <v>4964075</v>
      </c>
      <c r="X23" s="4">
        <v>146597</v>
      </c>
      <c r="Y23" s="4">
        <v>6162065</v>
      </c>
      <c r="Z23" s="4">
        <v>815476</v>
      </c>
      <c r="AA23" s="5">
        <v>15986502</v>
      </c>
    </row>
    <row r="24" spans="1:27" ht="11.45" customHeight="1" x14ac:dyDescent="0.2">
      <c r="A24" s="461" t="s">
        <v>30</v>
      </c>
      <c r="B24" s="461"/>
      <c r="C24" s="225">
        <v>64</v>
      </c>
      <c r="D24" s="225">
        <v>162</v>
      </c>
      <c r="E24" s="225">
        <v>109</v>
      </c>
      <c r="F24" s="224">
        <v>12415</v>
      </c>
      <c r="G24" s="224">
        <v>8827</v>
      </c>
      <c r="H24" s="287">
        <f t="shared" si="1"/>
        <v>21577</v>
      </c>
      <c r="I24" s="224">
        <v>10152</v>
      </c>
      <c r="J24" s="224">
        <v>25697</v>
      </c>
      <c r="K24" s="224">
        <v>17290</v>
      </c>
      <c r="L24" s="224">
        <v>1969309</v>
      </c>
      <c r="M24" s="224">
        <v>1400168</v>
      </c>
      <c r="N24" s="287">
        <f t="shared" si="2"/>
        <v>3422616</v>
      </c>
      <c r="O24" s="235">
        <f t="shared" si="3"/>
        <v>917</v>
      </c>
      <c r="P24" s="235">
        <f t="shared" si="3"/>
        <v>2320</v>
      </c>
      <c r="Q24" s="235">
        <f t="shared" si="3"/>
        <v>1560</v>
      </c>
      <c r="R24" s="235">
        <f t="shared" si="3"/>
        <v>177687</v>
      </c>
      <c r="S24" s="235">
        <f t="shared" si="3"/>
        <v>126336</v>
      </c>
      <c r="T24" s="236">
        <f t="shared" si="4"/>
        <v>308820</v>
      </c>
      <c r="V24" s="4">
        <v>9235</v>
      </c>
      <c r="W24" s="4">
        <v>23377</v>
      </c>
      <c r="X24" s="4">
        <v>15730</v>
      </c>
      <c r="Y24" s="4">
        <v>1791622</v>
      </c>
      <c r="Z24" s="4">
        <v>1273832</v>
      </c>
      <c r="AA24" s="5">
        <v>3113796</v>
      </c>
    </row>
    <row r="25" spans="1:27" ht="11.45" customHeight="1" x14ac:dyDescent="0.2">
      <c r="A25" s="461" t="s">
        <v>31</v>
      </c>
      <c r="B25" s="461"/>
      <c r="C25" s="225">
        <v>234</v>
      </c>
      <c r="D25" s="224">
        <v>15779</v>
      </c>
      <c r="E25" s="225">
        <v>57</v>
      </c>
      <c r="F25" s="225">
        <v>30</v>
      </c>
      <c r="G25" s="224">
        <v>2264</v>
      </c>
      <c r="H25" s="287">
        <f t="shared" si="1"/>
        <v>18364</v>
      </c>
      <c r="I25" s="224">
        <v>37484</v>
      </c>
      <c r="J25" s="224">
        <v>2527585</v>
      </c>
      <c r="K25" s="224">
        <v>9131</v>
      </c>
      <c r="L25" s="224">
        <v>4806</v>
      </c>
      <c r="M25" s="224">
        <v>362663</v>
      </c>
      <c r="N25" s="287">
        <f t="shared" si="2"/>
        <v>2941669</v>
      </c>
      <c r="O25" s="235">
        <f t="shared" si="3"/>
        <v>3383</v>
      </c>
      <c r="P25" s="235">
        <f t="shared" si="3"/>
        <v>228058</v>
      </c>
      <c r="Q25" s="235">
        <f t="shared" si="3"/>
        <v>824</v>
      </c>
      <c r="R25" s="235">
        <f t="shared" si="3"/>
        <v>435</v>
      </c>
      <c r="S25" s="235">
        <f t="shared" si="3"/>
        <v>32722</v>
      </c>
      <c r="T25" s="236">
        <f t="shared" si="4"/>
        <v>265422</v>
      </c>
      <c r="V25" s="4">
        <v>34101</v>
      </c>
      <c r="W25" s="4">
        <v>2299527</v>
      </c>
      <c r="X25" s="4">
        <v>8307</v>
      </c>
      <c r="Y25" s="4">
        <v>4371</v>
      </c>
      <c r="Z25" s="4">
        <v>329941</v>
      </c>
      <c r="AA25" s="5">
        <v>2676247</v>
      </c>
    </row>
    <row r="26" spans="1:27" ht="11.45" customHeight="1" x14ac:dyDescent="0.2">
      <c r="A26" s="461" t="s">
        <v>32</v>
      </c>
      <c r="B26" s="461"/>
      <c r="C26" s="225">
        <v>310</v>
      </c>
      <c r="D26" s="225">
        <v>982</v>
      </c>
      <c r="E26" s="224">
        <v>6351</v>
      </c>
      <c r="F26" s="225">
        <v>746</v>
      </c>
      <c r="G26" s="224">
        <v>11801</v>
      </c>
      <c r="H26" s="287">
        <f t="shared" si="1"/>
        <v>20190</v>
      </c>
      <c r="I26" s="224">
        <v>48539</v>
      </c>
      <c r="J26" s="224">
        <v>153760</v>
      </c>
      <c r="K26" s="224">
        <v>994429</v>
      </c>
      <c r="L26" s="224">
        <v>116807</v>
      </c>
      <c r="M26" s="224">
        <v>1847781</v>
      </c>
      <c r="N26" s="287">
        <f t="shared" si="2"/>
        <v>3161316</v>
      </c>
      <c r="O26" s="235">
        <f t="shared" si="3"/>
        <v>4379</v>
      </c>
      <c r="P26" s="235">
        <f t="shared" si="3"/>
        <v>13872</v>
      </c>
      <c r="Q26" s="235">
        <f t="shared" si="3"/>
        <v>89716</v>
      </c>
      <c r="R26" s="235">
        <f t="shared" si="3"/>
        <v>10539</v>
      </c>
      <c r="S26" s="235">
        <f t="shared" si="3"/>
        <v>166704</v>
      </c>
      <c r="T26" s="236">
        <f t="shared" si="4"/>
        <v>285210</v>
      </c>
      <c r="V26" s="4">
        <v>44160</v>
      </c>
      <c r="W26" s="4">
        <v>139888</v>
      </c>
      <c r="X26" s="4">
        <v>904713</v>
      </c>
      <c r="Y26" s="4">
        <v>106268</v>
      </c>
      <c r="Z26" s="4">
        <v>1681077</v>
      </c>
      <c r="AA26" s="5">
        <v>2876106</v>
      </c>
    </row>
    <row r="27" spans="1:27" ht="11.45" customHeight="1" x14ac:dyDescent="0.2">
      <c r="A27" s="461" t="s">
        <v>33</v>
      </c>
      <c r="B27" s="461"/>
      <c r="C27" s="225">
        <v>255</v>
      </c>
      <c r="D27" s="225">
        <v>158</v>
      </c>
      <c r="E27" s="224">
        <v>3131</v>
      </c>
      <c r="F27" s="225">
        <v>79</v>
      </c>
      <c r="G27" s="224">
        <v>9158</v>
      </c>
      <c r="H27" s="287">
        <f t="shared" si="1"/>
        <v>12781</v>
      </c>
      <c r="I27" s="224">
        <v>41535</v>
      </c>
      <c r="J27" s="224">
        <v>25736</v>
      </c>
      <c r="K27" s="224">
        <v>509990</v>
      </c>
      <c r="L27" s="224">
        <v>12868</v>
      </c>
      <c r="M27" s="224">
        <v>1491693</v>
      </c>
      <c r="N27" s="287">
        <f t="shared" si="2"/>
        <v>2081822</v>
      </c>
      <c r="O27" s="235">
        <f t="shared" si="3"/>
        <v>3747</v>
      </c>
      <c r="P27" s="235">
        <f t="shared" si="3"/>
        <v>2324</v>
      </c>
      <c r="Q27" s="235">
        <f t="shared" si="3"/>
        <v>46016</v>
      </c>
      <c r="R27" s="235">
        <f t="shared" si="3"/>
        <v>1161</v>
      </c>
      <c r="S27" s="235">
        <f t="shared" si="3"/>
        <v>134593</v>
      </c>
      <c r="T27" s="236">
        <f t="shared" si="4"/>
        <v>187841</v>
      </c>
      <c r="V27" s="4">
        <v>37788</v>
      </c>
      <c r="W27" s="4">
        <v>23412</v>
      </c>
      <c r="X27" s="4">
        <v>463974</v>
      </c>
      <c r="Y27" s="4">
        <v>11707</v>
      </c>
      <c r="Z27" s="4">
        <v>1357100</v>
      </c>
      <c r="AA27" s="5">
        <v>1893981</v>
      </c>
    </row>
    <row r="28" spans="1:27" ht="11.45" customHeight="1" x14ac:dyDescent="0.2">
      <c r="A28" s="461" t="s">
        <v>34</v>
      </c>
      <c r="B28" s="461"/>
      <c r="C28" s="225">
        <v>74</v>
      </c>
      <c r="D28" s="225">
        <v>288</v>
      </c>
      <c r="E28" s="225">
        <v>28</v>
      </c>
      <c r="F28" s="224">
        <v>12949</v>
      </c>
      <c r="G28" s="224">
        <v>4225</v>
      </c>
      <c r="H28" s="287">
        <f t="shared" si="1"/>
        <v>17564</v>
      </c>
      <c r="I28" s="224">
        <v>12173</v>
      </c>
      <c r="J28" s="224">
        <v>47374</v>
      </c>
      <c r="K28" s="224">
        <v>4606</v>
      </c>
      <c r="L28" s="224">
        <v>2130035</v>
      </c>
      <c r="M28" s="224">
        <v>694988</v>
      </c>
      <c r="N28" s="287">
        <f t="shared" si="2"/>
        <v>2889176</v>
      </c>
      <c r="O28" s="235">
        <f t="shared" si="3"/>
        <v>1098</v>
      </c>
      <c r="P28" s="235">
        <f t="shared" si="3"/>
        <v>4274</v>
      </c>
      <c r="Q28" s="235">
        <f t="shared" si="3"/>
        <v>414</v>
      </c>
      <c r="R28" s="235">
        <f t="shared" si="3"/>
        <v>192177</v>
      </c>
      <c r="S28" s="235">
        <f t="shared" si="3"/>
        <v>62703</v>
      </c>
      <c r="T28" s="236">
        <f t="shared" si="4"/>
        <v>260666</v>
      </c>
      <c r="V28" s="4">
        <v>11075</v>
      </c>
      <c r="W28" s="4">
        <v>43100</v>
      </c>
      <c r="X28" s="4">
        <v>4192</v>
      </c>
      <c r="Y28" s="4">
        <v>1937858</v>
      </c>
      <c r="Z28" s="4">
        <v>632285</v>
      </c>
      <c r="AA28" s="5">
        <v>2628510</v>
      </c>
    </row>
    <row r="29" spans="1:27" ht="11.45" customHeight="1" x14ac:dyDescent="0.2">
      <c r="A29" s="461" t="s">
        <v>35</v>
      </c>
      <c r="B29" s="461"/>
      <c r="C29" s="224">
        <v>13635</v>
      </c>
      <c r="D29" s="225">
        <v>314</v>
      </c>
      <c r="E29" s="225">
        <v>198</v>
      </c>
      <c r="F29" s="225">
        <v>76</v>
      </c>
      <c r="G29" s="225">
        <v>364</v>
      </c>
      <c r="H29" s="287">
        <f t="shared" si="1"/>
        <v>14587</v>
      </c>
      <c r="I29" s="224">
        <v>2202518</v>
      </c>
      <c r="J29" s="224">
        <v>50722</v>
      </c>
      <c r="K29" s="224">
        <v>31984</v>
      </c>
      <c r="L29" s="224">
        <v>12277</v>
      </c>
      <c r="M29" s="224">
        <v>58798</v>
      </c>
      <c r="N29" s="287">
        <f t="shared" si="2"/>
        <v>2356299</v>
      </c>
      <c r="O29" s="235">
        <f t="shared" si="3"/>
        <v>198719</v>
      </c>
      <c r="P29" s="235">
        <f t="shared" si="3"/>
        <v>4577</v>
      </c>
      <c r="Q29" s="235">
        <f t="shared" si="3"/>
        <v>2884</v>
      </c>
      <c r="R29" s="235">
        <f t="shared" si="3"/>
        <v>1107</v>
      </c>
      <c r="S29" s="235">
        <f t="shared" si="3"/>
        <v>5305</v>
      </c>
      <c r="T29" s="236">
        <f t="shared" si="4"/>
        <v>212592</v>
      </c>
      <c r="V29" s="4">
        <v>2003799</v>
      </c>
      <c r="W29" s="4">
        <v>46145</v>
      </c>
      <c r="X29" s="4">
        <v>29100</v>
      </c>
      <c r="Y29" s="4">
        <v>11170</v>
      </c>
      <c r="Z29" s="4">
        <v>53493</v>
      </c>
      <c r="AA29" s="5">
        <v>2143707</v>
      </c>
    </row>
    <row r="30" spans="1:27" ht="11.45" customHeight="1" x14ac:dyDescent="0.2">
      <c r="A30" s="461" t="s">
        <v>36</v>
      </c>
      <c r="B30" s="461"/>
      <c r="C30" s="224">
        <v>32055</v>
      </c>
      <c r="D30" s="224">
        <v>1074</v>
      </c>
      <c r="E30" s="224">
        <v>2797</v>
      </c>
      <c r="F30" s="225">
        <v>58</v>
      </c>
      <c r="G30" s="224">
        <v>7524</v>
      </c>
      <c r="H30" s="287">
        <f t="shared" si="1"/>
        <v>43508</v>
      </c>
      <c r="I30" s="224">
        <v>4979718</v>
      </c>
      <c r="J30" s="224">
        <v>166845</v>
      </c>
      <c r="K30" s="224">
        <v>434512</v>
      </c>
      <c r="L30" s="224">
        <v>9010</v>
      </c>
      <c r="M30" s="224">
        <v>1168847</v>
      </c>
      <c r="N30" s="287">
        <f t="shared" si="2"/>
        <v>6758932</v>
      </c>
      <c r="O30" s="235">
        <f t="shared" si="3"/>
        <v>449287</v>
      </c>
      <c r="P30" s="235">
        <f t="shared" si="3"/>
        <v>15053</v>
      </c>
      <c r="Q30" s="235">
        <f t="shared" si="3"/>
        <v>39204</v>
      </c>
      <c r="R30" s="235">
        <f t="shared" si="3"/>
        <v>813</v>
      </c>
      <c r="S30" s="235">
        <f t="shared" si="3"/>
        <v>105458</v>
      </c>
      <c r="T30" s="236">
        <f t="shared" si="4"/>
        <v>609815</v>
      </c>
      <c r="V30" s="4">
        <v>4530431</v>
      </c>
      <c r="W30" s="4">
        <v>151792</v>
      </c>
      <c r="X30" s="4">
        <v>395308</v>
      </c>
      <c r="Y30" s="4">
        <v>8197</v>
      </c>
      <c r="Z30" s="4">
        <v>1063389</v>
      </c>
      <c r="AA30" s="5">
        <v>6149117</v>
      </c>
    </row>
    <row r="31" spans="1:27" ht="11.45" customHeight="1" x14ac:dyDescent="0.2">
      <c r="A31" s="461" t="s">
        <v>37</v>
      </c>
      <c r="B31" s="461"/>
      <c r="C31" s="225">
        <v>263</v>
      </c>
      <c r="D31" s="225">
        <v>647</v>
      </c>
      <c r="E31" s="225">
        <v>33</v>
      </c>
      <c r="F31" s="224">
        <v>6621</v>
      </c>
      <c r="G31" s="224">
        <v>5221</v>
      </c>
      <c r="H31" s="287">
        <f t="shared" si="1"/>
        <v>12785</v>
      </c>
      <c r="I31" s="224">
        <v>42942</v>
      </c>
      <c r="J31" s="224">
        <v>105641</v>
      </c>
      <c r="K31" s="224">
        <v>5388</v>
      </c>
      <c r="L31" s="224">
        <v>1081066</v>
      </c>
      <c r="M31" s="224">
        <v>852476</v>
      </c>
      <c r="N31" s="287">
        <f t="shared" si="2"/>
        <v>2087513</v>
      </c>
      <c r="O31" s="235">
        <f t="shared" si="3"/>
        <v>3874</v>
      </c>
      <c r="P31" s="235">
        <f t="shared" si="3"/>
        <v>9530</v>
      </c>
      <c r="Q31" s="235">
        <f t="shared" si="3"/>
        <v>484</v>
      </c>
      <c r="R31" s="235">
        <f t="shared" si="3"/>
        <v>97540</v>
      </c>
      <c r="S31" s="235">
        <f t="shared" si="3"/>
        <v>76913</v>
      </c>
      <c r="T31" s="236">
        <f t="shared" si="4"/>
        <v>188341</v>
      </c>
      <c r="V31" s="4">
        <v>39068</v>
      </c>
      <c r="W31" s="4">
        <v>96111</v>
      </c>
      <c r="X31" s="4">
        <v>4904</v>
      </c>
      <c r="Y31" s="4">
        <v>983526</v>
      </c>
      <c r="Z31" s="4">
        <v>775563</v>
      </c>
      <c r="AA31" s="5">
        <v>1899172</v>
      </c>
    </row>
    <row r="32" spans="1:27" ht="11.45" customHeight="1" x14ac:dyDescent="0.2">
      <c r="A32" s="461" t="s">
        <v>38</v>
      </c>
      <c r="B32" s="461"/>
      <c r="C32" s="225">
        <v>248</v>
      </c>
      <c r="D32" s="224">
        <v>10918</v>
      </c>
      <c r="E32" s="225">
        <v>79</v>
      </c>
      <c r="F32" s="225">
        <v>14</v>
      </c>
      <c r="G32" s="224">
        <v>2386</v>
      </c>
      <c r="H32" s="287">
        <f t="shared" si="1"/>
        <v>13645</v>
      </c>
      <c r="I32" s="224">
        <v>41931</v>
      </c>
      <c r="J32" s="224">
        <v>1845988</v>
      </c>
      <c r="K32" s="224">
        <v>13357</v>
      </c>
      <c r="L32" s="224">
        <v>2367</v>
      </c>
      <c r="M32" s="224">
        <v>403419</v>
      </c>
      <c r="N32" s="287">
        <f t="shared" si="2"/>
        <v>2307062</v>
      </c>
      <c r="O32" s="235">
        <f t="shared" si="3"/>
        <v>3784</v>
      </c>
      <c r="P32" s="235">
        <f t="shared" si="3"/>
        <v>166557</v>
      </c>
      <c r="Q32" s="235">
        <f t="shared" si="3"/>
        <v>1205</v>
      </c>
      <c r="R32" s="235">
        <f t="shared" si="3"/>
        <v>213</v>
      </c>
      <c r="S32" s="235">
        <f t="shared" si="3"/>
        <v>36399</v>
      </c>
      <c r="T32" s="236">
        <f t="shared" si="4"/>
        <v>208158</v>
      </c>
      <c r="V32" s="4">
        <v>38147</v>
      </c>
      <c r="W32" s="4">
        <v>1679431</v>
      </c>
      <c r="X32" s="4">
        <v>12152</v>
      </c>
      <c r="Y32" s="4">
        <v>2154</v>
      </c>
      <c r="Z32" s="4">
        <v>367020</v>
      </c>
      <c r="AA32" s="5">
        <v>2098904</v>
      </c>
    </row>
    <row r="33" spans="1:27" ht="11.45" customHeight="1" x14ac:dyDescent="0.2">
      <c r="A33" s="461" t="s">
        <v>39</v>
      </c>
      <c r="B33" s="461"/>
      <c r="C33" s="225">
        <v>466</v>
      </c>
      <c r="D33" s="225">
        <v>463</v>
      </c>
      <c r="E33" s="224">
        <v>8117</v>
      </c>
      <c r="F33" s="225">
        <v>99</v>
      </c>
      <c r="G33" s="224">
        <v>14286</v>
      </c>
      <c r="H33" s="287">
        <f t="shared" si="1"/>
        <v>23431</v>
      </c>
      <c r="I33" s="224">
        <v>77712</v>
      </c>
      <c r="J33" s="224">
        <v>77211</v>
      </c>
      <c r="K33" s="224">
        <v>1353618</v>
      </c>
      <c r="L33" s="224">
        <v>16510</v>
      </c>
      <c r="M33" s="224">
        <v>2382381</v>
      </c>
      <c r="N33" s="287">
        <f t="shared" si="2"/>
        <v>3907432</v>
      </c>
      <c r="O33" s="235">
        <f t="shared" si="3"/>
        <v>7011</v>
      </c>
      <c r="P33" s="235">
        <f t="shared" si="3"/>
        <v>6965</v>
      </c>
      <c r="Q33" s="235">
        <f t="shared" si="3"/>
        <v>122129</v>
      </c>
      <c r="R33" s="235">
        <f t="shared" si="3"/>
        <v>1490</v>
      </c>
      <c r="S33" s="235">
        <f t="shared" si="3"/>
        <v>214949</v>
      </c>
      <c r="T33" s="236">
        <f t="shared" si="4"/>
        <v>352544</v>
      </c>
      <c r="V33" s="4">
        <v>70701</v>
      </c>
      <c r="W33" s="4">
        <v>70246</v>
      </c>
      <c r="X33" s="4">
        <v>1231489</v>
      </c>
      <c r="Y33" s="4">
        <v>15020</v>
      </c>
      <c r="Z33" s="4">
        <v>2167432</v>
      </c>
      <c r="AA33" s="5">
        <v>3554888</v>
      </c>
    </row>
    <row r="34" spans="1:27" ht="11.45" customHeight="1" x14ac:dyDescent="0.2">
      <c r="A34" s="461" t="s">
        <v>40</v>
      </c>
      <c r="B34" s="461"/>
      <c r="C34" s="225">
        <v>440</v>
      </c>
      <c r="D34" s="224">
        <v>12661</v>
      </c>
      <c r="E34" s="225">
        <v>170</v>
      </c>
      <c r="F34" s="225">
        <v>30</v>
      </c>
      <c r="G34" s="224">
        <v>1967</v>
      </c>
      <c r="H34" s="287">
        <f t="shared" si="1"/>
        <v>15268</v>
      </c>
      <c r="I34" s="224">
        <v>71314</v>
      </c>
      <c r="J34" s="224">
        <v>2052063</v>
      </c>
      <c r="K34" s="224">
        <v>27553</v>
      </c>
      <c r="L34" s="224">
        <v>4862</v>
      </c>
      <c r="M34" s="224">
        <v>318806</v>
      </c>
      <c r="N34" s="287">
        <f t="shared" si="2"/>
        <v>2474598</v>
      </c>
      <c r="O34" s="235">
        <f t="shared" si="3"/>
        <v>6434</v>
      </c>
      <c r="P34" s="235">
        <f t="shared" si="3"/>
        <v>185151</v>
      </c>
      <c r="Q34" s="235">
        <f t="shared" si="3"/>
        <v>2486</v>
      </c>
      <c r="R34" s="235">
        <f t="shared" si="3"/>
        <v>439</v>
      </c>
      <c r="S34" s="235">
        <f t="shared" si="3"/>
        <v>28765</v>
      </c>
      <c r="T34" s="236">
        <f t="shared" si="4"/>
        <v>223275</v>
      </c>
      <c r="V34" s="4">
        <v>64880</v>
      </c>
      <c r="W34" s="4">
        <v>1866912</v>
      </c>
      <c r="X34" s="4">
        <v>25067</v>
      </c>
      <c r="Y34" s="4">
        <v>4423</v>
      </c>
      <c r="Z34" s="4">
        <v>290041</v>
      </c>
      <c r="AA34" s="5">
        <v>2251323</v>
      </c>
    </row>
    <row r="35" spans="1:27" ht="11.45" customHeight="1" x14ac:dyDescent="0.2">
      <c r="A35" s="461" t="s">
        <v>41</v>
      </c>
      <c r="B35" s="461"/>
      <c r="C35" s="225">
        <v>91</v>
      </c>
      <c r="D35" s="225">
        <v>122</v>
      </c>
      <c r="E35" s="225">
        <v>37</v>
      </c>
      <c r="F35" s="224">
        <v>6831</v>
      </c>
      <c r="G35" s="224">
        <v>9560</v>
      </c>
      <c r="H35" s="287">
        <f t="shared" si="1"/>
        <v>16641</v>
      </c>
      <c r="I35" s="224">
        <v>14800</v>
      </c>
      <c r="J35" s="224">
        <v>19842</v>
      </c>
      <c r="K35" s="224">
        <v>6018</v>
      </c>
      <c r="L35" s="224">
        <v>1110971</v>
      </c>
      <c r="M35" s="224">
        <v>1554807</v>
      </c>
      <c r="N35" s="287">
        <f t="shared" si="2"/>
        <v>2706438</v>
      </c>
      <c r="O35" s="235">
        <f t="shared" si="3"/>
        <v>1335</v>
      </c>
      <c r="P35" s="235">
        <f t="shared" si="3"/>
        <v>1790</v>
      </c>
      <c r="Q35" s="235">
        <f t="shared" si="3"/>
        <v>542</v>
      </c>
      <c r="R35" s="235">
        <f t="shared" si="3"/>
        <v>100242</v>
      </c>
      <c r="S35" s="235">
        <f t="shared" si="3"/>
        <v>140288</v>
      </c>
      <c r="T35" s="236">
        <f t="shared" si="4"/>
        <v>244197</v>
      </c>
      <c r="V35" s="4">
        <v>13465</v>
      </c>
      <c r="W35" s="4">
        <v>18052</v>
      </c>
      <c r="X35" s="4">
        <v>5476</v>
      </c>
      <c r="Y35" s="4">
        <v>1010729</v>
      </c>
      <c r="Z35" s="4">
        <v>1414519</v>
      </c>
      <c r="AA35" s="5">
        <v>2462241</v>
      </c>
    </row>
    <row r="36" spans="1:27" ht="11.45" customHeight="1" x14ac:dyDescent="0.2">
      <c r="A36" s="461" t="s">
        <v>42</v>
      </c>
      <c r="B36" s="461"/>
      <c r="C36" s="224">
        <v>16153</v>
      </c>
      <c r="D36" s="225">
        <v>519</v>
      </c>
      <c r="E36" s="225">
        <v>166</v>
      </c>
      <c r="F36" s="225">
        <v>53</v>
      </c>
      <c r="G36" s="224">
        <v>20591</v>
      </c>
      <c r="H36" s="287">
        <f t="shared" si="1"/>
        <v>37482</v>
      </c>
      <c r="I36" s="224">
        <v>2511845</v>
      </c>
      <c r="J36" s="224">
        <v>80706</v>
      </c>
      <c r="K36" s="224">
        <v>25814</v>
      </c>
      <c r="L36" s="224">
        <v>8242</v>
      </c>
      <c r="M36" s="224">
        <v>3201969</v>
      </c>
      <c r="N36" s="287">
        <f t="shared" si="2"/>
        <v>5828576</v>
      </c>
      <c r="O36" s="235">
        <f t="shared" si="3"/>
        <v>226628</v>
      </c>
      <c r="P36" s="235">
        <f t="shared" si="3"/>
        <v>7282</v>
      </c>
      <c r="Q36" s="235">
        <f t="shared" si="3"/>
        <v>2330</v>
      </c>
      <c r="R36" s="235">
        <f t="shared" si="3"/>
        <v>745</v>
      </c>
      <c r="S36" s="235">
        <f t="shared" si="3"/>
        <v>288895</v>
      </c>
      <c r="T36" s="236">
        <f t="shared" si="4"/>
        <v>525880</v>
      </c>
      <c r="V36" s="4">
        <v>2285217</v>
      </c>
      <c r="W36" s="4">
        <v>73424</v>
      </c>
      <c r="X36" s="4">
        <v>23484</v>
      </c>
      <c r="Y36" s="4">
        <v>7497</v>
      </c>
      <c r="Z36" s="4">
        <v>2913074</v>
      </c>
      <c r="AA36" s="5">
        <v>5302696</v>
      </c>
    </row>
    <row r="37" spans="1:27" ht="11.45" customHeight="1" x14ac:dyDescent="0.2">
      <c r="A37" s="461" t="s">
        <v>43</v>
      </c>
      <c r="B37" s="461"/>
      <c r="C37" s="225">
        <v>307</v>
      </c>
      <c r="D37" s="224">
        <v>1085</v>
      </c>
      <c r="E37" s="225">
        <v>47</v>
      </c>
      <c r="F37" s="224">
        <v>8755</v>
      </c>
      <c r="G37" s="224">
        <v>5131</v>
      </c>
      <c r="H37" s="287">
        <f t="shared" si="1"/>
        <v>15325</v>
      </c>
      <c r="I37" s="224">
        <v>50041</v>
      </c>
      <c r="J37" s="224">
        <v>176854</v>
      </c>
      <c r="K37" s="224">
        <v>7661</v>
      </c>
      <c r="L37" s="224">
        <v>1427058</v>
      </c>
      <c r="M37" s="224">
        <v>836349</v>
      </c>
      <c r="N37" s="287">
        <f t="shared" si="2"/>
        <v>2497963</v>
      </c>
      <c r="O37" s="235">
        <f t="shared" si="3"/>
        <v>4515</v>
      </c>
      <c r="P37" s="235">
        <f t="shared" si="3"/>
        <v>15958</v>
      </c>
      <c r="Q37" s="235">
        <f t="shared" si="3"/>
        <v>691</v>
      </c>
      <c r="R37" s="235">
        <f t="shared" si="3"/>
        <v>128762</v>
      </c>
      <c r="S37" s="235">
        <f t="shared" si="3"/>
        <v>75462</v>
      </c>
      <c r="T37" s="236">
        <f t="shared" si="4"/>
        <v>225388</v>
      </c>
      <c r="V37" s="4">
        <v>45526</v>
      </c>
      <c r="W37" s="4">
        <v>160896</v>
      </c>
      <c r="X37" s="4">
        <v>6970</v>
      </c>
      <c r="Y37" s="4">
        <v>1298296</v>
      </c>
      <c r="Z37" s="4">
        <v>760887</v>
      </c>
      <c r="AA37" s="5">
        <v>2272575</v>
      </c>
    </row>
    <row r="38" spans="1:27" ht="11.45" customHeight="1" x14ac:dyDescent="0.2">
      <c r="A38" s="461" t="s">
        <v>44</v>
      </c>
      <c r="B38" s="461"/>
      <c r="C38" s="225">
        <v>72</v>
      </c>
      <c r="D38" s="225">
        <v>239</v>
      </c>
      <c r="E38" s="224">
        <v>9979</v>
      </c>
      <c r="F38" s="225">
        <v>67</v>
      </c>
      <c r="G38" s="225">
        <v>129</v>
      </c>
      <c r="H38" s="287">
        <f t="shared" si="1"/>
        <v>10486</v>
      </c>
      <c r="I38" s="224">
        <v>11923</v>
      </c>
      <c r="J38" s="224">
        <v>39577</v>
      </c>
      <c r="K38" s="224">
        <v>1652481</v>
      </c>
      <c r="L38" s="224">
        <v>11095</v>
      </c>
      <c r="M38" s="224">
        <v>21362</v>
      </c>
      <c r="N38" s="287">
        <f t="shared" si="2"/>
        <v>1736438</v>
      </c>
      <c r="O38" s="235">
        <f t="shared" si="3"/>
        <v>1074</v>
      </c>
      <c r="P38" s="235">
        <f t="shared" si="3"/>
        <v>3570</v>
      </c>
      <c r="Q38" s="235">
        <f t="shared" si="3"/>
        <v>149092</v>
      </c>
      <c r="R38" s="235">
        <f t="shared" si="3"/>
        <v>1000</v>
      </c>
      <c r="S38" s="235">
        <f t="shared" si="3"/>
        <v>1927</v>
      </c>
      <c r="T38" s="236">
        <f t="shared" si="4"/>
        <v>156663</v>
      </c>
      <c r="V38" s="4">
        <v>10849</v>
      </c>
      <c r="W38" s="4">
        <v>36007</v>
      </c>
      <c r="X38" s="4">
        <v>1503389</v>
      </c>
      <c r="Y38" s="4">
        <v>10095</v>
      </c>
      <c r="Z38" s="4">
        <v>19435</v>
      </c>
      <c r="AA38" s="5">
        <v>1579775</v>
      </c>
    </row>
    <row r="39" spans="1:27" ht="11.45" customHeight="1" x14ac:dyDescent="0.2">
      <c r="A39" s="461" t="s">
        <v>45</v>
      </c>
      <c r="B39" s="461"/>
      <c r="C39" s="225">
        <v>458</v>
      </c>
      <c r="D39" s="224">
        <v>19177</v>
      </c>
      <c r="E39" s="225">
        <v>253</v>
      </c>
      <c r="F39" s="225">
        <v>49</v>
      </c>
      <c r="G39" s="224">
        <v>7568</v>
      </c>
      <c r="H39" s="287">
        <f t="shared" si="1"/>
        <v>27505</v>
      </c>
      <c r="I39" s="224">
        <v>71087</v>
      </c>
      <c r="J39" s="224">
        <v>2976494</v>
      </c>
      <c r="K39" s="224">
        <v>39269</v>
      </c>
      <c r="L39" s="224">
        <v>7605</v>
      </c>
      <c r="M39" s="224">
        <v>1174642</v>
      </c>
      <c r="N39" s="287">
        <f t="shared" si="2"/>
        <v>4269097</v>
      </c>
      <c r="O39" s="235">
        <f t="shared" si="3"/>
        <v>6415</v>
      </c>
      <c r="P39" s="235">
        <f t="shared" si="3"/>
        <v>268552</v>
      </c>
      <c r="Q39" s="235">
        <f t="shared" si="3"/>
        <v>3545</v>
      </c>
      <c r="R39" s="235">
        <f t="shared" si="3"/>
        <v>687</v>
      </c>
      <c r="S39" s="235">
        <f t="shared" si="3"/>
        <v>105981</v>
      </c>
      <c r="T39" s="236">
        <f t="shared" si="4"/>
        <v>385180</v>
      </c>
      <c r="V39" s="4">
        <v>64672</v>
      </c>
      <c r="W39" s="4">
        <v>2707942</v>
      </c>
      <c r="X39" s="4">
        <v>35724</v>
      </c>
      <c r="Y39" s="4">
        <v>6918</v>
      </c>
      <c r="Z39" s="4">
        <v>1068661</v>
      </c>
      <c r="AA39" s="5">
        <v>3883917</v>
      </c>
    </row>
    <row r="40" spans="1:27" ht="11.45" customHeight="1" x14ac:dyDescent="0.2">
      <c r="A40" s="461" t="s">
        <v>46</v>
      </c>
      <c r="B40" s="461"/>
      <c r="C40" s="225">
        <v>510</v>
      </c>
      <c r="D40" s="225">
        <v>290</v>
      </c>
      <c r="E40" s="225">
        <v>347</v>
      </c>
      <c r="F40" s="224">
        <v>11615</v>
      </c>
      <c r="G40" s="224">
        <v>18683</v>
      </c>
      <c r="H40" s="287">
        <f t="shared" si="1"/>
        <v>31445</v>
      </c>
      <c r="I40" s="224">
        <v>79628</v>
      </c>
      <c r="J40" s="224">
        <v>45279</v>
      </c>
      <c r="K40" s="224">
        <v>54178</v>
      </c>
      <c r="L40" s="224">
        <v>1813489</v>
      </c>
      <c r="M40" s="224">
        <v>2917039</v>
      </c>
      <c r="N40" s="287">
        <f t="shared" si="2"/>
        <v>4909613</v>
      </c>
      <c r="O40" s="235">
        <f t="shared" si="3"/>
        <v>7185</v>
      </c>
      <c r="P40" s="235">
        <f t="shared" si="3"/>
        <v>4086</v>
      </c>
      <c r="Q40" s="235">
        <f t="shared" si="3"/>
        <v>4889</v>
      </c>
      <c r="R40" s="235">
        <f t="shared" si="3"/>
        <v>163619</v>
      </c>
      <c r="S40" s="235">
        <f t="shared" si="3"/>
        <v>263182</v>
      </c>
      <c r="T40" s="236">
        <f t="shared" si="4"/>
        <v>442961</v>
      </c>
      <c r="V40" s="4">
        <v>72443</v>
      </c>
      <c r="W40" s="4">
        <v>41193</v>
      </c>
      <c r="X40" s="4">
        <v>49289</v>
      </c>
      <c r="Y40" s="4">
        <v>1649870</v>
      </c>
      <c r="Z40" s="4">
        <v>2653857</v>
      </c>
      <c r="AA40" s="5">
        <v>4466652</v>
      </c>
    </row>
    <row r="41" spans="1:27" ht="11.45" customHeight="1" x14ac:dyDescent="0.2">
      <c r="A41" s="461" t="s">
        <v>47</v>
      </c>
      <c r="B41" s="461"/>
      <c r="C41" s="224">
        <v>16541</v>
      </c>
      <c r="D41" s="225">
        <v>259</v>
      </c>
      <c r="E41" s="225">
        <v>252</v>
      </c>
      <c r="F41" s="225">
        <v>106</v>
      </c>
      <c r="G41" s="224">
        <v>2037</v>
      </c>
      <c r="H41" s="287">
        <f t="shared" si="1"/>
        <v>19195</v>
      </c>
      <c r="I41" s="224">
        <v>2719809</v>
      </c>
      <c r="J41" s="224">
        <v>42587</v>
      </c>
      <c r="K41" s="224">
        <v>41436</v>
      </c>
      <c r="L41" s="224">
        <v>17429</v>
      </c>
      <c r="M41" s="224">
        <v>334941</v>
      </c>
      <c r="N41" s="287">
        <f t="shared" si="2"/>
        <v>3156202</v>
      </c>
      <c r="O41" s="235">
        <f t="shared" si="3"/>
        <v>245395</v>
      </c>
      <c r="P41" s="235">
        <f t="shared" si="3"/>
        <v>3843</v>
      </c>
      <c r="Q41" s="235">
        <f t="shared" si="3"/>
        <v>3739</v>
      </c>
      <c r="R41" s="235">
        <f t="shared" si="3"/>
        <v>1572</v>
      </c>
      <c r="S41" s="235">
        <f t="shared" si="3"/>
        <v>30220</v>
      </c>
      <c r="T41" s="236">
        <f t="shared" si="4"/>
        <v>284769</v>
      </c>
      <c r="V41" s="4">
        <v>2474414</v>
      </c>
      <c r="W41" s="4">
        <v>38744</v>
      </c>
      <c r="X41" s="4">
        <v>37697</v>
      </c>
      <c r="Y41" s="4">
        <v>15857</v>
      </c>
      <c r="Z41" s="4">
        <v>304721</v>
      </c>
      <c r="AA41" s="5">
        <v>2871433</v>
      </c>
    </row>
    <row r="42" spans="1:27" ht="11.45" customHeight="1" x14ac:dyDescent="0.2">
      <c r="A42" s="461" t="s">
        <v>48</v>
      </c>
      <c r="B42" s="461"/>
      <c r="C42" s="224">
        <v>24450</v>
      </c>
      <c r="D42" s="224">
        <v>7555</v>
      </c>
      <c r="E42" s="224">
        <v>26215</v>
      </c>
      <c r="F42" s="224">
        <v>1856</v>
      </c>
      <c r="G42" s="224">
        <v>21756</v>
      </c>
      <c r="H42" s="287">
        <f t="shared" si="1"/>
        <v>81832</v>
      </c>
      <c r="I42" s="224">
        <v>3907375</v>
      </c>
      <c r="J42" s="224">
        <v>1207371</v>
      </c>
      <c r="K42" s="224">
        <v>4189441</v>
      </c>
      <c r="L42" s="224">
        <v>296609</v>
      </c>
      <c r="M42" s="224">
        <v>3476844</v>
      </c>
      <c r="N42" s="287">
        <f t="shared" si="2"/>
        <v>13077640</v>
      </c>
      <c r="O42" s="235">
        <f t="shared" si="3"/>
        <v>352557</v>
      </c>
      <c r="P42" s="235">
        <f t="shared" si="3"/>
        <v>108939</v>
      </c>
      <c r="Q42" s="235">
        <f t="shared" si="3"/>
        <v>378006</v>
      </c>
      <c r="R42" s="235">
        <f t="shared" si="3"/>
        <v>26761</v>
      </c>
      <c r="S42" s="235">
        <f t="shared" si="3"/>
        <v>313710</v>
      </c>
      <c r="T42" s="236">
        <f t="shared" si="4"/>
        <v>1179973</v>
      </c>
      <c r="V42" s="4">
        <v>3554818</v>
      </c>
      <c r="W42" s="4">
        <v>1098432</v>
      </c>
      <c r="X42" s="4">
        <v>3811435</v>
      </c>
      <c r="Y42" s="4">
        <v>269848</v>
      </c>
      <c r="Z42" s="4">
        <v>3163134</v>
      </c>
      <c r="AA42" s="5">
        <v>11897667</v>
      </c>
    </row>
    <row r="43" spans="1:27" ht="11.45" customHeight="1" x14ac:dyDescent="0.2">
      <c r="A43" s="461" t="s">
        <v>49</v>
      </c>
      <c r="B43" s="461"/>
      <c r="C43" s="225">
        <v>237</v>
      </c>
      <c r="D43" s="225">
        <v>731</v>
      </c>
      <c r="E43" s="225">
        <v>41</v>
      </c>
      <c r="F43" s="224">
        <v>3307</v>
      </c>
      <c r="G43" s="224">
        <v>18899</v>
      </c>
      <c r="H43" s="287">
        <f t="shared" si="1"/>
        <v>23215</v>
      </c>
      <c r="I43" s="224">
        <v>36148</v>
      </c>
      <c r="J43" s="224">
        <v>111494</v>
      </c>
      <c r="K43" s="224">
        <v>6253</v>
      </c>
      <c r="L43" s="224">
        <v>504392</v>
      </c>
      <c r="M43" s="224">
        <v>2882523</v>
      </c>
      <c r="N43" s="287">
        <f t="shared" si="2"/>
        <v>3540810</v>
      </c>
      <c r="O43" s="235">
        <f t="shared" si="3"/>
        <v>3261</v>
      </c>
      <c r="P43" s="235">
        <f t="shared" si="3"/>
        <v>10060</v>
      </c>
      <c r="Q43" s="235">
        <f t="shared" si="3"/>
        <v>563</v>
      </c>
      <c r="R43" s="235">
        <f t="shared" si="3"/>
        <v>45511</v>
      </c>
      <c r="S43" s="235">
        <f t="shared" si="3"/>
        <v>260084</v>
      </c>
      <c r="T43" s="236">
        <f t="shared" si="4"/>
        <v>319479</v>
      </c>
      <c r="V43" s="4">
        <v>32887</v>
      </c>
      <c r="W43" s="4">
        <v>101434</v>
      </c>
      <c r="X43" s="4">
        <v>5690</v>
      </c>
      <c r="Y43" s="4">
        <v>458881</v>
      </c>
      <c r="Z43" s="4">
        <v>2622439</v>
      </c>
      <c r="AA43" s="5">
        <v>3221331</v>
      </c>
    </row>
    <row r="44" spans="1:27" ht="11.45" customHeight="1" x14ac:dyDescent="0.2">
      <c r="A44" s="461" t="s">
        <v>50</v>
      </c>
      <c r="B44" s="461"/>
      <c r="C44" s="225">
        <v>525</v>
      </c>
      <c r="D44" s="225">
        <v>633</v>
      </c>
      <c r="E44" s="224">
        <v>3808</v>
      </c>
      <c r="F44" s="225">
        <v>130</v>
      </c>
      <c r="G44" s="224">
        <v>18299</v>
      </c>
      <c r="H44" s="287">
        <f t="shared" si="1"/>
        <v>23395</v>
      </c>
      <c r="I44" s="224">
        <v>80704</v>
      </c>
      <c r="J44" s="224">
        <v>97306</v>
      </c>
      <c r="K44" s="224">
        <v>585372</v>
      </c>
      <c r="L44" s="224">
        <v>19984</v>
      </c>
      <c r="M44" s="224">
        <v>2812953</v>
      </c>
      <c r="N44" s="287">
        <f t="shared" si="2"/>
        <v>3596319</v>
      </c>
      <c r="O44" s="235">
        <f t="shared" si="3"/>
        <v>7281</v>
      </c>
      <c r="P44" s="235">
        <f t="shared" si="3"/>
        <v>8780</v>
      </c>
      <c r="Q44" s="235">
        <f t="shared" si="3"/>
        <v>52816</v>
      </c>
      <c r="R44" s="235">
        <f t="shared" si="3"/>
        <v>1803</v>
      </c>
      <c r="S44" s="235">
        <f t="shared" si="3"/>
        <v>253804</v>
      </c>
      <c r="T44" s="236">
        <f t="shared" si="4"/>
        <v>324484</v>
      </c>
      <c r="V44" s="4">
        <v>73423</v>
      </c>
      <c r="W44" s="4">
        <v>88526</v>
      </c>
      <c r="X44" s="4">
        <v>532556</v>
      </c>
      <c r="Y44" s="4">
        <v>18181</v>
      </c>
      <c r="Z44" s="4">
        <v>2559149</v>
      </c>
      <c r="AA44" s="5">
        <v>3271835</v>
      </c>
    </row>
    <row r="45" spans="1:27" ht="11.45" customHeight="1" x14ac:dyDescent="0.2">
      <c r="A45" s="461" t="s">
        <v>51</v>
      </c>
      <c r="B45" s="461"/>
      <c r="C45" s="225">
        <v>169</v>
      </c>
      <c r="D45" s="225">
        <v>101</v>
      </c>
      <c r="E45" s="224">
        <v>4305</v>
      </c>
      <c r="F45" s="225">
        <v>47</v>
      </c>
      <c r="G45" s="224">
        <v>7907</v>
      </c>
      <c r="H45" s="287">
        <f t="shared" si="1"/>
        <v>12529</v>
      </c>
      <c r="I45" s="224">
        <v>27872</v>
      </c>
      <c r="J45" s="224">
        <v>16657</v>
      </c>
      <c r="K45" s="224">
        <v>709988</v>
      </c>
      <c r="L45" s="224">
        <v>7751</v>
      </c>
      <c r="M45" s="224">
        <v>1304036</v>
      </c>
      <c r="N45" s="287">
        <f t="shared" si="2"/>
        <v>2066304</v>
      </c>
      <c r="O45" s="235">
        <f t="shared" si="3"/>
        <v>2514</v>
      </c>
      <c r="P45" s="235">
        <f t="shared" si="3"/>
        <v>1503</v>
      </c>
      <c r="Q45" s="235">
        <f t="shared" si="3"/>
        <v>64057</v>
      </c>
      <c r="R45" s="235">
        <f t="shared" si="3"/>
        <v>699</v>
      </c>
      <c r="S45" s="235">
        <f t="shared" si="3"/>
        <v>117651</v>
      </c>
      <c r="T45" s="236">
        <f t="shared" si="4"/>
        <v>186424</v>
      </c>
      <c r="V45" s="4">
        <v>25358</v>
      </c>
      <c r="W45" s="4">
        <v>15154</v>
      </c>
      <c r="X45" s="4">
        <v>645931</v>
      </c>
      <c r="Y45" s="4">
        <v>7052</v>
      </c>
      <c r="Z45" s="4">
        <v>1186385</v>
      </c>
      <c r="AA45" s="5">
        <v>1879880</v>
      </c>
    </row>
    <row r="46" spans="1:27" ht="11.45" customHeight="1" x14ac:dyDescent="0.2">
      <c r="A46" s="461" t="s">
        <v>52</v>
      </c>
      <c r="B46" s="461"/>
      <c r="C46" s="224">
        <v>1242</v>
      </c>
      <c r="D46" s="225">
        <v>996</v>
      </c>
      <c r="E46" s="224">
        <v>6698</v>
      </c>
      <c r="F46" s="225">
        <v>151</v>
      </c>
      <c r="G46" s="224">
        <v>14113</v>
      </c>
      <c r="H46" s="287">
        <f t="shared" si="1"/>
        <v>23200</v>
      </c>
      <c r="I46" s="224">
        <v>208718</v>
      </c>
      <c r="J46" s="224">
        <v>167378</v>
      </c>
      <c r="K46" s="224">
        <v>1125599</v>
      </c>
      <c r="L46" s="224">
        <v>25376</v>
      </c>
      <c r="M46" s="224">
        <v>2371690</v>
      </c>
      <c r="N46" s="287">
        <f t="shared" si="2"/>
        <v>3898761</v>
      </c>
      <c r="O46" s="235">
        <f t="shared" si="3"/>
        <v>18830</v>
      </c>
      <c r="P46" s="235">
        <f t="shared" si="3"/>
        <v>15101</v>
      </c>
      <c r="Q46" s="235">
        <f t="shared" si="3"/>
        <v>101556</v>
      </c>
      <c r="R46" s="235">
        <f t="shared" si="3"/>
        <v>2290</v>
      </c>
      <c r="S46" s="235">
        <f t="shared" si="3"/>
        <v>213980</v>
      </c>
      <c r="T46" s="236">
        <f t="shared" si="4"/>
        <v>351757</v>
      </c>
      <c r="V46" s="4">
        <v>189888</v>
      </c>
      <c r="W46" s="4">
        <v>152277</v>
      </c>
      <c r="X46" s="4">
        <v>1024043</v>
      </c>
      <c r="Y46" s="4">
        <v>23086</v>
      </c>
      <c r="Z46" s="4">
        <v>2157710</v>
      </c>
      <c r="AA46" s="5">
        <v>3547004</v>
      </c>
    </row>
    <row r="47" spans="1:27" ht="11.45" customHeight="1" x14ac:dyDescent="0.2">
      <c r="A47" s="461" t="s">
        <v>53</v>
      </c>
      <c r="B47" s="461"/>
      <c r="C47" s="224">
        <v>31862</v>
      </c>
      <c r="D47" s="225">
        <v>581</v>
      </c>
      <c r="E47" s="225">
        <v>393</v>
      </c>
      <c r="F47" s="225">
        <v>162</v>
      </c>
      <c r="G47" s="224">
        <v>4013</v>
      </c>
      <c r="H47" s="287">
        <f t="shared" si="1"/>
        <v>37011</v>
      </c>
      <c r="I47" s="224">
        <v>4984491</v>
      </c>
      <c r="J47" s="224">
        <v>90892</v>
      </c>
      <c r="K47" s="224">
        <v>61481</v>
      </c>
      <c r="L47" s="224">
        <v>25343</v>
      </c>
      <c r="M47" s="224">
        <v>627794</v>
      </c>
      <c r="N47" s="287">
        <f t="shared" si="2"/>
        <v>5790001</v>
      </c>
      <c r="O47" s="235">
        <f t="shared" si="3"/>
        <v>449702</v>
      </c>
      <c r="P47" s="235">
        <f t="shared" si="3"/>
        <v>8201</v>
      </c>
      <c r="Q47" s="235">
        <f t="shared" si="3"/>
        <v>5548</v>
      </c>
      <c r="R47" s="235">
        <f t="shared" si="3"/>
        <v>2287</v>
      </c>
      <c r="S47" s="235">
        <f t="shared" si="3"/>
        <v>56641</v>
      </c>
      <c r="T47" s="236">
        <f t="shared" si="4"/>
        <v>522379</v>
      </c>
      <c r="V47" s="4">
        <v>4534789</v>
      </c>
      <c r="W47" s="4">
        <v>82691</v>
      </c>
      <c r="X47" s="4">
        <v>55933</v>
      </c>
      <c r="Y47" s="4">
        <v>23056</v>
      </c>
      <c r="Z47" s="4">
        <v>571153</v>
      </c>
      <c r="AA47" s="5">
        <v>5267622</v>
      </c>
    </row>
    <row r="48" spans="1:27" ht="11.45" customHeight="1" x14ac:dyDescent="0.2">
      <c r="A48" s="461" t="s">
        <v>54</v>
      </c>
      <c r="B48" s="461"/>
      <c r="C48" s="225">
        <v>182</v>
      </c>
      <c r="D48" s="224">
        <v>9163</v>
      </c>
      <c r="E48" s="225">
        <v>57</v>
      </c>
      <c r="F48" s="225">
        <v>29</v>
      </c>
      <c r="G48" s="225">
        <v>1016</v>
      </c>
      <c r="H48" s="287">
        <f t="shared" si="1"/>
        <v>10447</v>
      </c>
      <c r="I48" s="224">
        <v>31694</v>
      </c>
      <c r="J48" s="224">
        <v>1595683</v>
      </c>
      <c r="K48" s="224">
        <v>9926</v>
      </c>
      <c r="L48" s="224">
        <v>5050</v>
      </c>
      <c r="M48" s="224">
        <v>176930</v>
      </c>
      <c r="N48" s="287">
        <f t="shared" si="2"/>
        <v>1819283</v>
      </c>
      <c r="O48" s="235">
        <f t="shared" si="3"/>
        <v>2859</v>
      </c>
      <c r="P48" s="235">
        <f t="shared" si="3"/>
        <v>143976</v>
      </c>
      <c r="Q48" s="235">
        <f t="shared" si="3"/>
        <v>896</v>
      </c>
      <c r="R48" s="235">
        <f t="shared" si="3"/>
        <v>456</v>
      </c>
      <c r="S48" s="235">
        <f t="shared" si="3"/>
        <v>15965</v>
      </c>
      <c r="T48" s="236">
        <f t="shared" si="4"/>
        <v>164152</v>
      </c>
      <c r="V48" s="4">
        <v>28835</v>
      </c>
      <c r="W48" s="4">
        <v>1451707</v>
      </c>
      <c r="X48" s="4">
        <v>9030</v>
      </c>
      <c r="Y48" s="4">
        <v>4594</v>
      </c>
      <c r="Z48" s="4">
        <v>160965</v>
      </c>
      <c r="AA48" s="5">
        <v>1655131</v>
      </c>
    </row>
    <row r="49" spans="1:27" ht="11.45" customHeight="1" x14ac:dyDescent="0.2">
      <c r="A49" s="461" t="s">
        <v>55</v>
      </c>
      <c r="B49" s="461"/>
      <c r="C49" s="225">
        <v>59</v>
      </c>
      <c r="D49" s="225">
        <v>96</v>
      </c>
      <c r="E49" s="225">
        <v>14</v>
      </c>
      <c r="F49" s="224">
        <v>6204</v>
      </c>
      <c r="G49" s="224">
        <v>5625</v>
      </c>
      <c r="H49" s="287">
        <f t="shared" si="1"/>
        <v>11998</v>
      </c>
      <c r="I49" s="224">
        <v>9385</v>
      </c>
      <c r="J49" s="224">
        <v>15271</v>
      </c>
      <c r="K49" s="224">
        <v>2227</v>
      </c>
      <c r="L49" s="224">
        <v>986865</v>
      </c>
      <c r="M49" s="224">
        <v>894764</v>
      </c>
      <c r="N49" s="287">
        <f t="shared" si="2"/>
        <v>1908512</v>
      </c>
      <c r="O49" s="235">
        <f t="shared" si="3"/>
        <v>847</v>
      </c>
      <c r="P49" s="235">
        <f t="shared" si="3"/>
        <v>1379</v>
      </c>
      <c r="Q49" s="235">
        <f t="shared" si="3"/>
        <v>200</v>
      </c>
      <c r="R49" s="235">
        <f t="shared" si="3"/>
        <v>89044</v>
      </c>
      <c r="S49" s="235">
        <f t="shared" si="3"/>
        <v>80734</v>
      </c>
      <c r="T49" s="236">
        <f t="shared" si="4"/>
        <v>172204</v>
      </c>
      <c r="V49" s="4">
        <v>8538</v>
      </c>
      <c r="W49" s="4">
        <v>13892</v>
      </c>
      <c r="X49" s="4">
        <v>2027</v>
      </c>
      <c r="Y49" s="4">
        <v>897821</v>
      </c>
      <c r="Z49" s="4">
        <v>814030</v>
      </c>
      <c r="AA49" s="5">
        <v>1736308</v>
      </c>
    </row>
    <row r="50" spans="1:27" ht="11.45" customHeight="1" x14ac:dyDescent="0.2">
      <c r="A50" s="461" t="s">
        <v>56</v>
      </c>
      <c r="B50" s="461"/>
      <c r="C50" s="224">
        <v>30342</v>
      </c>
      <c r="D50" s="224">
        <v>5273</v>
      </c>
      <c r="E50" s="225">
        <v>368</v>
      </c>
      <c r="F50" s="224">
        <v>1324</v>
      </c>
      <c r="G50" s="224">
        <v>7856</v>
      </c>
      <c r="H50" s="287">
        <f t="shared" si="1"/>
        <v>45163</v>
      </c>
      <c r="I50" s="224">
        <v>4776539</v>
      </c>
      <c r="J50" s="224">
        <v>830093</v>
      </c>
      <c r="K50" s="224">
        <v>57932</v>
      </c>
      <c r="L50" s="224">
        <v>208428</v>
      </c>
      <c r="M50" s="224">
        <v>1236718</v>
      </c>
      <c r="N50" s="287">
        <f t="shared" si="2"/>
        <v>7109710</v>
      </c>
      <c r="O50" s="235">
        <f t="shared" si="3"/>
        <v>430964</v>
      </c>
      <c r="P50" s="235">
        <f t="shared" si="3"/>
        <v>74896</v>
      </c>
      <c r="Q50" s="235">
        <f t="shared" si="3"/>
        <v>5228</v>
      </c>
      <c r="R50" s="235">
        <f t="shared" si="3"/>
        <v>18805</v>
      </c>
      <c r="S50" s="235">
        <f t="shared" si="3"/>
        <v>111584</v>
      </c>
      <c r="T50" s="236">
        <f t="shared" si="4"/>
        <v>641477</v>
      </c>
      <c r="V50" s="4">
        <v>4345575</v>
      </c>
      <c r="W50" s="4">
        <v>755197</v>
      </c>
      <c r="X50" s="4">
        <v>52704</v>
      </c>
      <c r="Y50" s="4">
        <v>189623</v>
      </c>
      <c r="Z50" s="4">
        <v>1125134</v>
      </c>
      <c r="AA50" s="5">
        <v>6468233</v>
      </c>
    </row>
    <row r="51" spans="1:27" ht="11.45" customHeight="1" x14ac:dyDescent="0.2">
      <c r="A51" s="461" t="s">
        <v>57</v>
      </c>
      <c r="B51" s="461"/>
      <c r="C51" s="225">
        <v>607</v>
      </c>
      <c r="D51" s="224">
        <v>9558</v>
      </c>
      <c r="E51" s="225">
        <v>110</v>
      </c>
      <c r="F51" s="224">
        <v>23174</v>
      </c>
      <c r="G51" s="224">
        <v>8072</v>
      </c>
      <c r="H51" s="287">
        <f t="shared" si="1"/>
        <v>41521</v>
      </c>
      <c r="I51" s="224">
        <v>93057</v>
      </c>
      <c r="J51" s="224">
        <v>1465305</v>
      </c>
      <c r="K51" s="224">
        <v>16864</v>
      </c>
      <c r="L51" s="224">
        <v>3552729</v>
      </c>
      <c r="M51" s="224">
        <v>1237491</v>
      </c>
      <c r="N51" s="287">
        <f t="shared" si="2"/>
        <v>6365446</v>
      </c>
      <c r="O51" s="235">
        <f t="shared" si="3"/>
        <v>8397</v>
      </c>
      <c r="P51" s="235">
        <f t="shared" si="3"/>
        <v>132211</v>
      </c>
      <c r="Q51" s="235">
        <f t="shared" si="3"/>
        <v>1522</v>
      </c>
      <c r="R51" s="235">
        <f t="shared" si="3"/>
        <v>320554</v>
      </c>
      <c r="S51" s="235">
        <f t="shared" si="3"/>
        <v>111654</v>
      </c>
      <c r="T51" s="236">
        <f t="shared" si="4"/>
        <v>574338</v>
      </c>
      <c r="V51" s="4">
        <v>84660</v>
      </c>
      <c r="W51" s="4">
        <v>1333094</v>
      </c>
      <c r="X51" s="4">
        <v>15342</v>
      </c>
      <c r="Y51" s="4">
        <v>3232175</v>
      </c>
      <c r="Z51" s="4">
        <v>1125837</v>
      </c>
      <c r="AA51" s="5">
        <v>5791108</v>
      </c>
    </row>
    <row r="52" spans="1:27" ht="11.45" customHeight="1" x14ac:dyDescent="0.2">
      <c r="A52" s="461" t="s">
        <v>58</v>
      </c>
      <c r="B52" s="461"/>
      <c r="C52" s="225">
        <v>283</v>
      </c>
      <c r="D52" s="225">
        <v>235</v>
      </c>
      <c r="E52" s="225">
        <v>179</v>
      </c>
      <c r="F52" s="224">
        <v>5959</v>
      </c>
      <c r="G52" s="224">
        <v>15535</v>
      </c>
      <c r="H52" s="287">
        <f t="shared" si="1"/>
        <v>22191</v>
      </c>
      <c r="I52" s="224">
        <v>43447</v>
      </c>
      <c r="J52" s="224">
        <v>36078</v>
      </c>
      <c r="K52" s="224">
        <v>27480</v>
      </c>
      <c r="L52" s="224">
        <v>914836</v>
      </c>
      <c r="M52" s="224">
        <v>2384959</v>
      </c>
      <c r="N52" s="287">
        <f t="shared" si="2"/>
        <v>3406800</v>
      </c>
      <c r="O52" s="235">
        <f t="shared" si="3"/>
        <v>3919</v>
      </c>
      <c r="P52" s="235">
        <f t="shared" si="3"/>
        <v>3255</v>
      </c>
      <c r="Q52" s="235">
        <f t="shared" si="3"/>
        <v>2479</v>
      </c>
      <c r="R52" s="235">
        <f t="shared" si="3"/>
        <v>82543</v>
      </c>
      <c r="S52" s="235">
        <f t="shared" si="3"/>
        <v>215187</v>
      </c>
      <c r="T52" s="236">
        <f t="shared" si="4"/>
        <v>307383</v>
      </c>
      <c r="V52" s="4">
        <v>39528</v>
      </c>
      <c r="W52" s="4">
        <v>32823</v>
      </c>
      <c r="X52" s="4">
        <v>25001</v>
      </c>
      <c r="Y52" s="4">
        <v>832293</v>
      </c>
      <c r="Z52" s="4">
        <v>2169772</v>
      </c>
      <c r="AA52" s="5">
        <v>3099417</v>
      </c>
    </row>
    <row r="53" spans="1:27" ht="11.45" customHeight="1" x14ac:dyDescent="0.2">
      <c r="A53" s="461" t="s">
        <v>59</v>
      </c>
      <c r="B53" s="461"/>
      <c r="C53" s="224">
        <v>1787</v>
      </c>
      <c r="D53" s="224">
        <v>1585</v>
      </c>
      <c r="E53" s="225">
        <v>133</v>
      </c>
      <c r="F53" s="224">
        <v>21511</v>
      </c>
      <c r="G53" s="225">
        <v>629</v>
      </c>
      <c r="H53" s="287">
        <f t="shared" si="1"/>
        <v>25645</v>
      </c>
      <c r="I53" s="224">
        <v>304786</v>
      </c>
      <c r="J53" s="224">
        <v>270334</v>
      </c>
      <c r="K53" s="224">
        <v>22684</v>
      </c>
      <c r="L53" s="224">
        <v>3668862</v>
      </c>
      <c r="M53" s="224">
        <v>107281</v>
      </c>
      <c r="N53" s="287">
        <f t="shared" si="2"/>
        <v>4373947</v>
      </c>
      <c r="O53" s="235">
        <f t="shared" si="3"/>
        <v>27499</v>
      </c>
      <c r="P53" s="235">
        <f t="shared" si="3"/>
        <v>24391</v>
      </c>
      <c r="Q53" s="235">
        <f t="shared" si="3"/>
        <v>2047</v>
      </c>
      <c r="R53" s="235">
        <f t="shared" si="3"/>
        <v>331013</v>
      </c>
      <c r="S53" s="235">
        <f t="shared" si="3"/>
        <v>9679</v>
      </c>
      <c r="T53" s="236">
        <f t="shared" si="4"/>
        <v>394629</v>
      </c>
      <c r="V53" s="4">
        <v>277287</v>
      </c>
      <c r="W53" s="4">
        <v>245943</v>
      </c>
      <c r="X53" s="4">
        <v>20637</v>
      </c>
      <c r="Y53" s="4">
        <v>3337849</v>
      </c>
      <c r="Z53" s="4">
        <v>97602</v>
      </c>
      <c r="AA53" s="5">
        <v>3979318</v>
      </c>
    </row>
    <row r="54" spans="1:27" ht="11.45" customHeight="1" x14ac:dyDescent="0.2">
      <c r="A54" s="461" t="s">
        <v>60</v>
      </c>
      <c r="B54" s="461"/>
      <c r="C54" s="225">
        <v>378</v>
      </c>
      <c r="D54" s="225">
        <v>250</v>
      </c>
      <c r="E54" s="224">
        <v>6934</v>
      </c>
      <c r="F54" s="225">
        <v>328</v>
      </c>
      <c r="G54" s="224">
        <v>10286</v>
      </c>
      <c r="H54" s="287">
        <f t="shared" si="1"/>
        <v>18176</v>
      </c>
      <c r="I54" s="224">
        <v>61402</v>
      </c>
      <c r="J54" s="224">
        <v>40610</v>
      </c>
      <c r="K54" s="224">
        <v>1126359</v>
      </c>
      <c r="L54" s="224">
        <v>53280</v>
      </c>
      <c r="M54" s="224">
        <v>1670858</v>
      </c>
      <c r="N54" s="287">
        <f t="shared" si="2"/>
        <v>2952509</v>
      </c>
      <c r="O54" s="235">
        <f t="shared" si="3"/>
        <v>5540</v>
      </c>
      <c r="P54" s="235">
        <f t="shared" si="3"/>
        <v>3665</v>
      </c>
      <c r="Q54" s="235">
        <f t="shared" si="3"/>
        <v>101630</v>
      </c>
      <c r="R54" s="235">
        <f t="shared" si="3"/>
        <v>4807</v>
      </c>
      <c r="S54" s="235">
        <f t="shared" si="3"/>
        <v>150756</v>
      </c>
      <c r="T54" s="236">
        <f t="shared" si="4"/>
        <v>266398</v>
      </c>
      <c r="V54" s="4">
        <v>55862</v>
      </c>
      <c r="W54" s="4">
        <v>36945</v>
      </c>
      <c r="X54" s="4">
        <v>1024729</v>
      </c>
      <c r="Y54" s="4">
        <v>48473</v>
      </c>
      <c r="Z54" s="4">
        <v>1520102</v>
      </c>
      <c r="AA54" s="5">
        <v>2686111</v>
      </c>
    </row>
    <row r="55" spans="1:27" ht="11.45" customHeight="1" x14ac:dyDescent="0.2">
      <c r="A55" s="461" t="s">
        <v>61</v>
      </c>
      <c r="B55" s="461"/>
      <c r="C55" s="225">
        <v>247</v>
      </c>
      <c r="D55" s="225">
        <v>495</v>
      </c>
      <c r="E55" s="224">
        <v>4354</v>
      </c>
      <c r="F55" s="225">
        <v>45</v>
      </c>
      <c r="G55" s="224">
        <v>11314</v>
      </c>
      <c r="H55" s="287">
        <f t="shared" si="1"/>
        <v>16455</v>
      </c>
      <c r="I55" s="224">
        <v>40992</v>
      </c>
      <c r="J55" s="224">
        <v>82149</v>
      </c>
      <c r="K55" s="224">
        <v>722583</v>
      </c>
      <c r="L55" s="224">
        <v>7468</v>
      </c>
      <c r="M55" s="224">
        <v>1877653</v>
      </c>
      <c r="N55" s="287">
        <f t="shared" si="2"/>
        <v>2730845</v>
      </c>
      <c r="O55" s="235">
        <f t="shared" si="3"/>
        <v>3698</v>
      </c>
      <c r="P55" s="235">
        <f t="shared" si="3"/>
        <v>7411</v>
      </c>
      <c r="Q55" s="235">
        <f t="shared" si="3"/>
        <v>65199</v>
      </c>
      <c r="R55" s="235">
        <f t="shared" si="3"/>
        <v>673</v>
      </c>
      <c r="S55" s="235">
        <f t="shared" si="3"/>
        <v>169416</v>
      </c>
      <c r="T55" s="236">
        <f t="shared" si="4"/>
        <v>246397</v>
      </c>
      <c r="V55" s="4">
        <v>37294</v>
      </c>
      <c r="W55" s="4">
        <v>74738</v>
      </c>
      <c r="X55" s="4">
        <v>657384</v>
      </c>
      <c r="Y55" s="4">
        <v>6795</v>
      </c>
      <c r="Z55" s="4">
        <v>1708237</v>
      </c>
      <c r="AA55" s="5">
        <v>2484448</v>
      </c>
    </row>
    <row r="56" spans="1:27" ht="11.45" customHeight="1" x14ac:dyDescent="0.2">
      <c r="A56" s="461" t="s">
        <v>62</v>
      </c>
      <c r="B56" s="461"/>
      <c r="C56" s="225">
        <v>241</v>
      </c>
      <c r="D56" s="224">
        <v>20017</v>
      </c>
      <c r="E56" s="225">
        <v>80</v>
      </c>
      <c r="F56" s="225">
        <v>48</v>
      </c>
      <c r="G56" s="224">
        <v>5863</v>
      </c>
      <c r="H56" s="287">
        <f t="shared" si="1"/>
        <v>26249</v>
      </c>
      <c r="I56" s="224">
        <v>39574</v>
      </c>
      <c r="J56" s="224">
        <v>3286925</v>
      </c>
      <c r="K56" s="224">
        <v>13137</v>
      </c>
      <c r="L56" s="224">
        <v>7882</v>
      </c>
      <c r="M56" s="224">
        <v>962744</v>
      </c>
      <c r="N56" s="287">
        <f t="shared" si="2"/>
        <v>4310262</v>
      </c>
      <c r="O56" s="235">
        <f t="shared" si="3"/>
        <v>3571</v>
      </c>
      <c r="P56" s="235">
        <f t="shared" si="3"/>
        <v>296568</v>
      </c>
      <c r="Q56" s="235">
        <f t="shared" si="3"/>
        <v>1187</v>
      </c>
      <c r="R56" s="235">
        <f t="shared" si="3"/>
        <v>712</v>
      </c>
      <c r="S56" s="235">
        <f t="shared" si="3"/>
        <v>86866</v>
      </c>
      <c r="T56" s="236">
        <f t="shared" si="4"/>
        <v>388904</v>
      </c>
      <c r="V56" s="4">
        <v>36003</v>
      </c>
      <c r="W56" s="4">
        <v>2990357</v>
      </c>
      <c r="X56" s="4">
        <v>11950</v>
      </c>
      <c r="Y56" s="4">
        <v>7170</v>
      </c>
      <c r="Z56" s="4">
        <v>875878</v>
      </c>
      <c r="AA56" s="5">
        <v>3921358</v>
      </c>
    </row>
    <row r="57" spans="1:27" ht="21.75" customHeight="1" x14ac:dyDescent="0.2">
      <c r="A57" s="461" t="s">
        <v>63</v>
      </c>
      <c r="B57" s="461"/>
      <c r="C57" s="224">
        <v>3381</v>
      </c>
      <c r="D57" s="224">
        <v>1592</v>
      </c>
      <c r="E57" s="224">
        <v>1411</v>
      </c>
      <c r="F57" s="225">
        <v>753</v>
      </c>
      <c r="G57" s="224">
        <v>2162</v>
      </c>
      <c r="H57" s="287">
        <f t="shared" si="1"/>
        <v>9299</v>
      </c>
      <c r="I57" s="224">
        <v>398366</v>
      </c>
      <c r="J57" s="224">
        <v>187577</v>
      </c>
      <c r="K57" s="224">
        <v>166251</v>
      </c>
      <c r="L57" s="224">
        <v>88722</v>
      </c>
      <c r="M57" s="224">
        <v>254738</v>
      </c>
      <c r="N57" s="287">
        <f t="shared" si="2"/>
        <v>1095654</v>
      </c>
      <c r="O57" s="235">
        <f t="shared" si="3"/>
        <v>35941</v>
      </c>
      <c r="P57" s="235">
        <f t="shared" si="3"/>
        <v>16924</v>
      </c>
      <c r="Q57" s="235">
        <f t="shared" si="3"/>
        <v>14999</v>
      </c>
      <c r="R57" s="235">
        <f t="shared" si="3"/>
        <v>8004</v>
      </c>
      <c r="S57" s="235">
        <f t="shared" si="3"/>
        <v>22985</v>
      </c>
      <c r="T57" s="236">
        <f t="shared" si="4"/>
        <v>98853</v>
      </c>
      <c r="V57" s="4">
        <v>362425</v>
      </c>
      <c r="W57" s="4">
        <v>170653</v>
      </c>
      <c r="X57" s="4">
        <v>151252</v>
      </c>
      <c r="Y57" s="4">
        <v>80718</v>
      </c>
      <c r="Z57" s="4">
        <v>231753</v>
      </c>
      <c r="AA57" s="5">
        <v>996801</v>
      </c>
    </row>
    <row r="58" spans="1:27" ht="32.25" customHeight="1" x14ac:dyDescent="0.2">
      <c r="A58" s="461" t="s">
        <v>64</v>
      </c>
      <c r="B58" s="461"/>
      <c r="C58" s="224">
        <v>10307</v>
      </c>
      <c r="D58" s="224">
        <v>1333</v>
      </c>
      <c r="E58" s="224">
        <v>1140</v>
      </c>
      <c r="F58" s="225">
        <v>778</v>
      </c>
      <c r="G58" s="224">
        <v>3531</v>
      </c>
      <c r="H58" s="287">
        <f t="shared" si="1"/>
        <v>17089</v>
      </c>
      <c r="I58" s="224">
        <v>1421284</v>
      </c>
      <c r="J58" s="224">
        <v>183814</v>
      </c>
      <c r="K58" s="224">
        <v>157200</v>
      </c>
      <c r="L58" s="224">
        <v>107282</v>
      </c>
      <c r="M58" s="224">
        <v>486907</v>
      </c>
      <c r="N58" s="287">
        <f t="shared" si="2"/>
        <v>2356487</v>
      </c>
      <c r="O58" s="235">
        <f t="shared" si="3"/>
        <v>128233</v>
      </c>
      <c r="P58" s="235">
        <f t="shared" si="3"/>
        <v>16584</v>
      </c>
      <c r="Q58" s="235">
        <f t="shared" si="3"/>
        <v>14182</v>
      </c>
      <c r="R58" s="235">
        <f t="shared" si="3"/>
        <v>9678</v>
      </c>
      <c r="S58" s="235">
        <f t="shared" si="3"/>
        <v>43929</v>
      </c>
      <c r="T58" s="236">
        <f t="shared" si="4"/>
        <v>212606</v>
      </c>
      <c r="V58" s="4">
        <v>1293051</v>
      </c>
      <c r="W58" s="4">
        <v>167230</v>
      </c>
      <c r="X58" s="4">
        <v>143018</v>
      </c>
      <c r="Y58" s="4">
        <v>97604</v>
      </c>
      <c r="Z58" s="4">
        <v>442978</v>
      </c>
      <c r="AA58" s="5">
        <v>2143881</v>
      </c>
    </row>
    <row r="59" spans="1:27" ht="21.75" customHeight="1" x14ac:dyDescent="0.2">
      <c r="A59" s="461" t="s">
        <v>65</v>
      </c>
      <c r="B59" s="461"/>
      <c r="C59" s="224">
        <v>4057</v>
      </c>
      <c r="D59" s="224">
        <v>12530</v>
      </c>
      <c r="E59" s="225">
        <v>911</v>
      </c>
      <c r="F59" s="225">
        <v>761</v>
      </c>
      <c r="G59" s="224">
        <v>6430</v>
      </c>
      <c r="H59" s="287">
        <f t="shared" si="1"/>
        <v>24689</v>
      </c>
      <c r="I59" s="224">
        <v>562621</v>
      </c>
      <c r="J59" s="224">
        <v>1737650</v>
      </c>
      <c r="K59" s="224">
        <v>126337</v>
      </c>
      <c r="L59" s="224">
        <v>105535</v>
      </c>
      <c r="M59" s="224">
        <v>891707</v>
      </c>
      <c r="N59" s="287">
        <f t="shared" si="2"/>
        <v>3423850</v>
      </c>
      <c r="O59" s="235">
        <f t="shared" si="3"/>
        <v>50757</v>
      </c>
      <c r="P59" s="235">
        <f t="shared" si="3"/>
        <v>156766</v>
      </c>
      <c r="Q59" s="235">
        <f t="shared" si="3"/>
        <v>11396</v>
      </c>
      <c r="R59" s="235">
        <f t="shared" si="3"/>
        <v>9521</v>
      </c>
      <c r="S59" s="235">
        <f t="shared" si="3"/>
        <v>80446</v>
      </c>
      <c r="T59" s="236">
        <f t="shared" si="4"/>
        <v>308886</v>
      </c>
      <c r="V59" s="4">
        <v>511864</v>
      </c>
      <c r="W59" s="4">
        <v>1580884</v>
      </c>
      <c r="X59" s="4">
        <v>114941</v>
      </c>
      <c r="Y59" s="4">
        <v>96014</v>
      </c>
      <c r="Z59" s="4">
        <v>811261</v>
      </c>
      <c r="AA59" s="5">
        <v>3114964</v>
      </c>
    </row>
    <row r="60" spans="1:27" ht="21.75" customHeight="1" x14ac:dyDescent="0.2">
      <c r="A60" s="461" t="s">
        <v>66</v>
      </c>
      <c r="B60" s="461"/>
      <c r="C60" s="224">
        <v>1554</v>
      </c>
      <c r="D60" s="224">
        <v>1766</v>
      </c>
      <c r="E60" s="225">
        <v>35</v>
      </c>
      <c r="F60" s="224">
        <v>2496</v>
      </c>
      <c r="G60" s="225">
        <v>206</v>
      </c>
      <c r="H60" s="287">
        <f t="shared" si="1"/>
        <v>6057</v>
      </c>
      <c r="I60" s="224">
        <v>204956</v>
      </c>
      <c r="J60" s="224">
        <v>232916</v>
      </c>
      <c r="K60" s="224">
        <v>4616</v>
      </c>
      <c r="L60" s="224">
        <v>329195</v>
      </c>
      <c r="M60" s="224">
        <v>27169</v>
      </c>
      <c r="N60" s="287">
        <f t="shared" si="2"/>
        <v>798852</v>
      </c>
      <c r="O60" s="235">
        <f t="shared" si="3"/>
        <v>18493</v>
      </c>
      <c r="P60" s="235">
        <f t="shared" si="3"/>
        <v>21016</v>
      </c>
      <c r="Q60" s="235">
        <f t="shared" si="3"/>
        <v>416</v>
      </c>
      <c r="R60" s="235">
        <f t="shared" si="3"/>
        <v>29702</v>
      </c>
      <c r="S60" s="235">
        <f t="shared" si="3"/>
        <v>2451</v>
      </c>
      <c r="T60" s="236">
        <f t="shared" si="4"/>
        <v>72078</v>
      </c>
      <c r="V60" s="4">
        <v>186463</v>
      </c>
      <c r="W60" s="4">
        <v>211900</v>
      </c>
      <c r="X60" s="4">
        <v>4200</v>
      </c>
      <c r="Y60" s="4">
        <v>299493</v>
      </c>
      <c r="Z60" s="4">
        <v>24718</v>
      </c>
      <c r="AA60" s="5">
        <v>726774</v>
      </c>
    </row>
    <row r="61" spans="1:27" ht="32.25" customHeight="1" x14ac:dyDescent="0.2">
      <c r="A61" s="461" t="s">
        <v>67</v>
      </c>
      <c r="B61" s="461"/>
      <c r="C61" s="225">
        <v>14</v>
      </c>
      <c r="D61" s="225">
        <v>18</v>
      </c>
      <c r="E61" s="225">
        <v>38</v>
      </c>
      <c r="F61" s="224">
        <v>2368</v>
      </c>
      <c r="G61" s="224">
        <v>1758</v>
      </c>
      <c r="H61" s="287">
        <f t="shared" si="1"/>
        <v>4196</v>
      </c>
      <c r="I61" s="224">
        <v>2198</v>
      </c>
      <c r="J61" s="224">
        <v>2826</v>
      </c>
      <c r="K61" s="224">
        <v>5966</v>
      </c>
      <c r="L61" s="224">
        <v>371792</v>
      </c>
      <c r="M61" s="224">
        <v>276018</v>
      </c>
      <c r="N61" s="287">
        <f t="shared" si="2"/>
        <v>658800</v>
      </c>
      <c r="O61" s="235">
        <f t="shared" si="3"/>
        <v>402</v>
      </c>
      <c r="P61" s="235">
        <f t="shared" si="3"/>
        <v>516</v>
      </c>
      <c r="Q61" s="235">
        <f t="shared" si="3"/>
        <v>1089</v>
      </c>
      <c r="R61" s="235">
        <f t="shared" si="3"/>
        <v>67884</v>
      </c>
      <c r="S61" s="235">
        <f t="shared" si="3"/>
        <v>50397</v>
      </c>
      <c r="T61" s="236">
        <f t="shared" si="4"/>
        <v>120288</v>
      </c>
      <c r="V61" s="4">
        <v>1796</v>
      </c>
      <c r="W61" s="4">
        <v>2310</v>
      </c>
      <c r="X61" s="4">
        <v>4877</v>
      </c>
      <c r="Y61" s="4">
        <v>303908</v>
      </c>
      <c r="Z61" s="4">
        <v>225621</v>
      </c>
      <c r="AA61" s="5">
        <v>538512</v>
      </c>
    </row>
    <row r="62" spans="1:27" ht="21.75" customHeight="1" x14ac:dyDescent="0.2">
      <c r="A62" s="461" t="s">
        <v>68</v>
      </c>
      <c r="B62" s="461"/>
      <c r="C62" s="225">
        <v>182</v>
      </c>
      <c r="D62" s="225">
        <v>53</v>
      </c>
      <c r="E62" s="225">
        <v>24</v>
      </c>
      <c r="F62" s="225">
        <v>18</v>
      </c>
      <c r="G62" s="225">
        <v>53</v>
      </c>
      <c r="H62" s="287">
        <f t="shared" si="1"/>
        <v>330</v>
      </c>
      <c r="I62" s="224">
        <v>25330</v>
      </c>
      <c r="J62" s="224">
        <v>7376</v>
      </c>
      <c r="K62" s="224">
        <v>3340</v>
      </c>
      <c r="L62" s="224">
        <v>2505</v>
      </c>
      <c r="M62" s="224">
        <v>7376</v>
      </c>
      <c r="N62" s="287">
        <f t="shared" si="2"/>
        <v>45927</v>
      </c>
      <c r="O62" s="235">
        <f t="shared" si="3"/>
        <v>2285</v>
      </c>
      <c r="P62" s="235">
        <f t="shared" si="3"/>
        <v>666</v>
      </c>
      <c r="Q62" s="235">
        <f t="shared" si="3"/>
        <v>301</v>
      </c>
      <c r="R62" s="235">
        <f t="shared" si="3"/>
        <v>226</v>
      </c>
      <c r="S62" s="235">
        <f t="shared" si="3"/>
        <v>665</v>
      </c>
      <c r="T62" s="236">
        <f t="shared" si="4"/>
        <v>4143</v>
      </c>
      <c r="V62" s="4">
        <v>23045</v>
      </c>
      <c r="W62" s="4">
        <v>6710</v>
      </c>
      <c r="X62" s="4">
        <v>3039</v>
      </c>
      <c r="Y62" s="4">
        <v>2279</v>
      </c>
      <c r="Z62" s="4">
        <v>6711</v>
      </c>
      <c r="AA62" s="5">
        <v>41784</v>
      </c>
    </row>
    <row r="63" spans="1:27" ht="11.45" customHeight="1" x14ac:dyDescent="0.2">
      <c r="A63" s="461" t="s">
        <v>208</v>
      </c>
      <c r="B63" s="461"/>
      <c r="C63" s="224">
        <v>1057</v>
      </c>
      <c r="D63" s="224">
        <v>1320</v>
      </c>
      <c r="E63" s="225">
        <v>722</v>
      </c>
      <c r="F63" s="225">
        <v>253</v>
      </c>
      <c r="G63" s="224">
        <v>2917</v>
      </c>
      <c r="H63" s="287">
        <f t="shared" si="1"/>
        <v>6269</v>
      </c>
      <c r="I63" s="224">
        <v>102023</v>
      </c>
      <c r="J63" s="224">
        <v>127409</v>
      </c>
      <c r="K63" s="224">
        <v>69689</v>
      </c>
      <c r="L63" s="224">
        <v>24420</v>
      </c>
      <c r="M63" s="224">
        <v>281554</v>
      </c>
      <c r="N63" s="287">
        <f t="shared" si="2"/>
        <v>605095</v>
      </c>
      <c r="O63" s="235">
        <f t="shared" si="3"/>
        <v>9203</v>
      </c>
      <c r="P63" s="235">
        <f t="shared" si="3"/>
        <v>11495</v>
      </c>
      <c r="Q63" s="235">
        <f t="shared" si="3"/>
        <v>6287</v>
      </c>
      <c r="R63" s="235">
        <f t="shared" si="3"/>
        <v>2202</v>
      </c>
      <c r="S63" s="235">
        <f t="shared" si="3"/>
        <v>25402</v>
      </c>
      <c r="T63" s="236">
        <f t="shared" si="4"/>
        <v>54589</v>
      </c>
      <c r="V63" s="4">
        <v>92820</v>
      </c>
      <c r="W63" s="4">
        <v>115914</v>
      </c>
      <c r="X63" s="4">
        <v>63402</v>
      </c>
      <c r="Y63" s="4">
        <v>22218</v>
      </c>
      <c r="Z63" s="4">
        <v>256152</v>
      </c>
      <c r="AA63" s="5">
        <v>550506</v>
      </c>
    </row>
    <row r="64" spans="1:27" ht="21.75" customHeight="1" x14ac:dyDescent="0.2">
      <c r="A64" s="461" t="s">
        <v>70</v>
      </c>
      <c r="B64" s="461"/>
      <c r="C64" s="224">
        <v>1069</v>
      </c>
      <c r="D64" s="225">
        <v>277</v>
      </c>
      <c r="E64" s="225">
        <v>127</v>
      </c>
      <c r="F64" s="225">
        <v>83</v>
      </c>
      <c r="G64" s="225">
        <v>323</v>
      </c>
      <c r="H64" s="287">
        <f t="shared" si="1"/>
        <v>1879</v>
      </c>
      <c r="I64" s="224">
        <v>158009</v>
      </c>
      <c r="J64" s="224">
        <v>40943</v>
      </c>
      <c r="K64" s="224">
        <v>18772</v>
      </c>
      <c r="L64" s="224">
        <v>12268</v>
      </c>
      <c r="M64" s="224">
        <v>47743</v>
      </c>
      <c r="N64" s="287">
        <f t="shared" si="2"/>
        <v>277735</v>
      </c>
      <c r="O64" s="235">
        <f t="shared" si="3"/>
        <v>14256</v>
      </c>
      <c r="P64" s="235">
        <f t="shared" si="3"/>
        <v>3695</v>
      </c>
      <c r="Q64" s="235">
        <f t="shared" si="3"/>
        <v>1694</v>
      </c>
      <c r="R64" s="235">
        <f t="shared" si="3"/>
        <v>1106</v>
      </c>
      <c r="S64" s="235">
        <f t="shared" si="3"/>
        <v>4308</v>
      </c>
      <c r="T64" s="236">
        <f t="shared" si="4"/>
        <v>25059</v>
      </c>
      <c r="V64" s="4">
        <v>143753</v>
      </c>
      <c r="W64" s="4">
        <v>37248</v>
      </c>
      <c r="X64" s="4">
        <v>17078</v>
      </c>
      <c r="Y64" s="4">
        <v>11162</v>
      </c>
      <c r="Z64" s="4">
        <v>43435</v>
      </c>
      <c r="AA64" s="5">
        <v>252676</v>
      </c>
    </row>
    <row r="65" spans="1:27" ht="11.45" customHeight="1" x14ac:dyDescent="0.2">
      <c r="A65" s="461" t="s">
        <v>71</v>
      </c>
      <c r="B65" s="461"/>
      <c r="C65" s="225">
        <v>49</v>
      </c>
      <c r="D65" s="225">
        <v>10</v>
      </c>
      <c r="E65" s="225">
        <v>7</v>
      </c>
      <c r="F65" s="225">
        <v>8</v>
      </c>
      <c r="G65" s="225">
        <v>11</v>
      </c>
      <c r="H65" s="287">
        <f t="shared" si="1"/>
        <v>85</v>
      </c>
      <c r="I65" s="224">
        <v>8639</v>
      </c>
      <c r="J65" s="224">
        <v>1763</v>
      </c>
      <c r="K65" s="224">
        <v>1234</v>
      </c>
      <c r="L65" s="224">
        <v>1410</v>
      </c>
      <c r="M65" s="224">
        <v>1939</v>
      </c>
      <c r="N65" s="287">
        <f t="shared" si="2"/>
        <v>14985</v>
      </c>
      <c r="O65" s="235">
        <f t="shared" si="3"/>
        <v>779</v>
      </c>
      <c r="P65" s="235">
        <f t="shared" si="3"/>
        <v>159</v>
      </c>
      <c r="Q65" s="235">
        <f t="shared" si="3"/>
        <v>111</v>
      </c>
      <c r="R65" s="235">
        <f t="shared" si="3"/>
        <v>128</v>
      </c>
      <c r="S65" s="235">
        <f t="shared" si="3"/>
        <v>174</v>
      </c>
      <c r="T65" s="236">
        <f t="shared" si="4"/>
        <v>1351</v>
      </c>
      <c r="V65" s="4">
        <v>7860</v>
      </c>
      <c r="W65" s="4">
        <v>1604</v>
      </c>
      <c r="X65" s="4">
        <v>1123</v>
      </c>
      <c r="Y65" s="4">
        <v>1282</v>
      </c>
      <c r="Z65" s="4">
        <v>1765</v>
      </c>
      <c r="AA65" s="5">
        <v>13634</v>
      </c>
    </row>
    <row r="66" spans="1:27" ht="11.45" customHeight="1" x14ac:dyDescent="0.2">
      <c r="A66" s="461" t="s">
        <v>72</v>
      </c>
      <c r="B66" s="461"/>
      <c r="C66" s="286">
        <f>SUM(C5:C65)</f>
        <v>609390</v>
      </c>
      <c r="D66" s="286">
        <f t="shared" ref="D66:H66" si="5">SUM(D5:D65)</f>
        <v>415990</v>
      </c>
      <c r="E66" s="286">
        <f t="shared" si="5"/>
        <v>189099</v>
      </c>
      <c r="F66" s="286">
        <f t="shared" si="5"/>
        <v>223880</v>
      </c>
      <c r="G66" s="286">
        <f t="shared" si="5"/>
        <v>464259</v>
      </c>
      <c r="H66" s="288">
        <f t="shared" si="5"/>
        <v>1902618</v>
      </c>
      <c r="I66" s="286">
        <f>SUM(I5:I65)</f>
        <v>103868184</v>
      </c>
      <c r="J66" s="286">
        <f t="shared" ref="J66" si="6">SUM(J5:J65)</f>
        <v>71152317</v>
      </c>
      <c r="K66" s="286">
        <f t="shared" ref="K66" si="7">SUM(K5:K65)</f>
        <v>31660153</v>
      </c>
      <c r="L66" s="286">
        <f t="shared" ref="L66" si="8">SUM(L5:L65)</f>
        <v>36190232</v>
      </c>
      <c r="M66" s="286">
        <f t="shared" ref="M66" si="9">SUM(M5:M65)</f>
        <v>75972431</v>
      </c>
      <c r="N66" s="288">
        <f t="shared" ref="N66" si="10">SUM(N5:N65)</f>
        <v>318843317</v>
      </c>
      <c r="O66" s="235">
        <f>SUM(O5:O65)</f>
        <v>9379566</v>
      </c>
      <c r="P66" s="235">
        <f t="shared" ref="P66:T66" si="11">SUM(P5:P65)</f>
        <v>6477256</v>
      </c>
      <c r="Q66" s="235">
        <f t="shared" si="11"/>
        <v>2857998</v>
      </c>
      <c r="R66" s="235">
        <f t="shared" si="11"/>
        <v>3371396</v>
      </c>
      <c r="S66" s="235">
        <f t="shared" si="11"/>
        <v>6897985</v>
      </c>
      <c r="T66" s="236">
        <f t="shared" si="11"/>
        <v>28984201</v>
      </c>
      <c r="V66" s="4">
        <v>94488618</v>
      </c>
      <c r="W66" s="4">
        <v>64675061</v>
      </c>
      <c r="X66" s="4">
        <v>28802155</v>
      </c>
      <c r="Y66" s="4">
        <v>32818836</v>
      </c>
      <c r="Z66" s="4">
        <v>69074446</v>
      </c>
      <c r="AA66" s="5">
        <v>289859116</v>
      </c>
    </row>
    <row r="69" spans="1:27" x14ac:dyDescent="0.2">
      <c r="N69">
        <f>N66/99</f>
        <v>3220639.5656565698</v>
      </c>
    </row>
  </sheetData>
  <mergeCells count="69">
    <mergeCell ref="A12:B12"/>
    <mergeCell ref="A6:B6"/>
    <mergeCell ref="A7:B7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47:B47"/>
    <mergeCell ref="A36:B36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66:B66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O3:T3"/>
    <mergeCell ref="V3:AA3"/>
    <mergeCell ref="A5:B5"/>
    <mergeCell ref="A48:B48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P1:T1"/>
    <mergeCell ref="A3:A4"/>
    <mergeCell ref="B3:B4"/>
    <mergeCell ref="C3:H3"/>
    <mergeCell ref="I3:N3"/>
  </mergeCells>
  <pageMargins left="0.7" right="0.7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BreakPreview" zoomScale="110" zoomScaleNormal="100" zoomScaleSheetLayoutView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XFD1048576"/>
    </sheetView>
  </sheetViews>
  <sheetFormatPr defaultRowHeight="11.25" outlineLevelRow="2" x14ac:dyDescent="0.2"/>
  <cols>
    <col min="1" max="2" width="25.33203125" customWidth="1"/>
    <col min="3" max="3" width="33.1640625" customWidth="1"/>
  </cols>
  <sheetData>
    <row r="1" spans="1:8" ht="48.75" customHeight="1" x14ac:dyDescent="0.2">
      <c r="A1" s="28"/>
      <c r="B1" s="28"/>
      <c r="C1" s="223" t="s">
        <v>3444</v>
      </c>
    </row>
    <row r="2" spans="1:8" ht="57.75" customHeight="1" x14ac:dyDescent="0.2">
      <c r="A2" s="414" t="s">
        <v>3445</v>
      </c>
      <c r="B2" s="414"/>
      <c r="C2" s="414"/>
      <c r="D2" s="197"/>
      <c r="E2" s="197"/>
      <c r="F2" s="197"/>
      <c r="G2" s="197"/>
      <c r="H2" s="197"/>
    </row>
    <row r="3" spans="1:8" ht="11.25" customHeight="1" x14ac:dyDescent="0.2">
      <c r="A3" s="375" t="s">
        <v>209</v>
      </c>
      <c r="B3" s="377" t="s">
        <v>205</v>
      </c>
      <c r="C3" s="378"/>
    </row>
    <row r="4" spans="1:8" ht="14.25" customHeight="1" outlineLevel="1" x14ac:dyDescent="0.2">
      <c r="A4" s="376"/>
      <c r="B4" s="49" t="s">
        <v>186</v>
      </c>
      <c r="C4" s="49" t="s">
        <v>187</v>
      </c>
    </row>
    <row r="5" spans="1:8" ht="11.65" customHeight="1" outlineLevel="2" x14ac:dyDescent="0.2">
      <c r="A5" s="411" t="s">
        <v>3261</v>
      </c>
      <c r="B5" s="412"/>
      <c r="C5" s="413"/>
    </row>
    <row r="6" spans="1:8" ht="11.65" customHeight="1" outlineLevel="2" x14ac:dyDescent="0.2">
      <c r="A6" s="338" t="s">
        <v>3263</v>
      </c>
      <c r="B6" s="339">
        <v>80</v>
      </c>
      <c r="C6" s="340">
        <v>20428682.399999999</v>
      </c>
    </row>
    <row r="7" spans="1:8" ht="11.65" customHeight="1" outlineLevel="2" x14ac:dyDescent="0.2">
      <c r="A7" s="338" t="s">
        <v>194</v>
      </c>
      <c r="B7" s="339">
        <v>28</v>
      </c>
      <c r="C7" s="340">
        <v>7150038.8399999999</v>
      </c>
    </row>
    <row r="8" spans="1:8" ht="11.65" customHeight="1" outlineLevel="2" x14ac:dyDescent="0.2">
      <c r="A8" s="341" t="s">
        <v>197</v>
      </c>
      <c r="B8" s="342">
        <v>7</v>
      </c>
      <c r="C8" s="343">
        <v>1787509.71</v>
      </c>
    </row>
    <row r="9" spans="1:8" ht="11.65" customHeight="1" outlineLevel="2" x14ac:dyDescent="0.2">
      <c r="A9" s="341" t="s">
        <v>8</v>
      </c>
      <c r="B9" s="342">
        <v>3</v>
      </c>
      <c r="C9" s="343">
        <v>766075.59</v>
      </c>
    </row>
    <row r="10" spans="1:8" ht="11.65" customHeight="1" outlineLevel="1" x14ac:dyDescent="0.2">
      <c r="A10" s="341" t="s">
        <v>195</v>
      </c>
      <c r="B10" s="342">
        <v>18</v>
      </c>
      <c r="C10" s="343">
        <v>4596453.54</v>
      </c>
    </row>
    <row r="11" spans="1:8" ht="11.65" customHeight="1" outlineLevel="2" x14ac:dyDescent="0.2">
      <c r="A11" s="338" t="s">
        <v>198</v>
      </c>
      <c r="B11" s="339">
        <v>12</v>
      </c>
      <c r="C11" s="340">
        <v>3064302.36</v>
      </c>
    </row>
    <row r="12" spans="1:8" ht="11.65" customHeight="1" outlineLevel="2" x14ac:dyDescent="0.2">
      <c r="A12" s="341" t="s">
        <v>196</v>
      </c>
      <c r="B12" s="342">
        <v>3</v>
      </c>
      <c r="C12" s="343">
        <v>766075.59</v>
      </c>
    </row>
    <row r="13" spans="1:8" ht="11.65" customHeight="1" outlineLevel="2" x14ac:dyDescent="0.2">
      <c r="A13" s="341" t="s">
        <v>197</v>
      </c>
      <c r="B13" s="342">
        <v>2</v>
      </c>
      <c r="C13" s="343">
        <v>510717.06</v>
      </c>
    </row>
    <row r="14" spans="1:8" ht="11.65" customHeight="1" outlineLevel="2" x14ac:dyDescent="0.2">
      <c r="A14" s="341" t="s">
        <v>8</v>
      </c>
      <c r="B14" s="342">
        <v>3</v>
      </c>
      <c r="C14" s="343">
        <v>766075.59</v>
      </c>
    </row>
    <row r="15" spans="1:8" ht="11.65" customHeight="1" outlineLevel="2" x14ac:dyDescent="0.2">
      <c r="A15" s="341" t="s">
        <v>195</v>
      </c>
      <c r="B15" s="342">
        <v>4</v>
      </c>
      <c r="C15" s="343">
        <v>1021434.12</v>
      </c>
    </row>
    <row r="16" spans="1:8" ht="11.65" customHeight="1" outlineLevel="1" x14ac:dyDescent="0.2">
      <c r="A16" s="338" t="s">
        <v>199</v>
      </c>
      <c r="B16" s="339">
        <v>20</v>
      </c>
      <c r="C16" s="340">
        <v>5107170.5999999996</v>
      </c>
    </row>
    <row r="17" spans="1:3" ht="11.65" customHeight="1" outlineLevel="2" x14ac:dyDescent="0.2">
      <c r="A17" s="341" t="s">
        <v>196</v>
      </c>
      <c r="B17" s="342">
        <v>4</v>
      </c>
      <c r="C17" s="343">
        <v>1021434.12</v>
      </c>
    </row>
    <row r="18" spans="1:3" ht="11.65" customHeight="1" outlineLevel="2" x14ac:dyDescent="0.2">
      <c r="A18" s="341" t="s">
        <v>197</v>
      </c>
      <c r="B18" s="342">
        <v>4</v>
      </c>
      <c r="C18" s="343">
        <v>1021434.12</v>
      </c>
    </row>
    <row r="19" spans="1:3" ht="11.65" customHeight="1" outlineLevel="2" x14ac:dyDescent="0.2">
      <c r="A19" s="341" t="s">
        <v>8</v>
      </c>
      <c r="B19" s="342">
        <v>4</v>
      </c>
      <c r="C19" s="343">
        <v>1021434.12</v>
      </c>
    </row>
    <row r="20" spans="1:3" ht="11.65" customHeight="1" outlineLevel="2" x14ac:dyDescent="0.2">
      <c r="A20" s="341" t="s">
        <v>195</v>
      </c>
      <c r="B20" s="342">
        <v>8</v>
      </c>
      <c r="C20" s="343">
        <v>2042868.24</v>
      </c>
    </row>
    <row r="21" spans="1:3" ht="11.65" customHeight="1" outlineLevel="2" x14ac:dyDescent="0.2">
      <c r="A21" s="338" t="s">
        <v>200</v>
      </c>
      <c r="B21" s="339">
        <v>20</v>
      </c>
      <c r="C21" s="340">
        <v>5107170.5999999996</v>
      </c>
    </row>
    <row r="22" spans="1:3" ht="11.65" customHeight="1" outlineLevel="1" x14ac:dyDescent="0.2">
      <c r="A22" s="341" t="s">
        <v>196</v>
      </c>
      <c r="B22" s="342">
        <v>4</v>
      </c>
      <c r="C22" s="343">
        <v>1021434.12</v>
      </c>
    </row>
    <row r="23" spans="1:3" ht="11.65" customHeight="1" outlineLevel="2" x14ac:dyDescent="0.2">
      <c r="A23" s="341" t="s">
        <v>197</v>
      </c>
      <c r="B23" s="342">
        <v>4</v>
      </c>
      <c r="C23" s="343">
        <v>1021434.12</v>
      </c>
    </row>
    <row r="24" spans="1:3" ht="11.65" customHeight="1" outlineLevel="2" x14ac:dyDescent="0.2">
      <c r="A24" s="341" t="s">
        <v>8</v>
      </c>
      <c r="B24" s="342">
        <v>4</v>
      </c>
      <c r="C24" s="343">
        <v>1021434.12</v>
      </c>
    </row>
    <row r="25" spans="1:3" ht="11.65" customHeight="1" outlineLevel="2" x14ac:dyDescent="0.2">
      <c r="A25" s="341" t="s">
        <v>195</v>
      </c>
      <c r="B25" s="342">
        <v>8</v>
      </c>
      <c r="C25" s="343">
        <v>2042868.24</v>
      </c>
    </row>
    <row r="26" spans="1:3" ht="11.65" customHeight="1" outlineLevel="2" x14ac:dyDescent="0.2">
      <c r="A26" s="338" t="s">
        <v>3264</v>
      </c>
      <c r="B26" s="339">
        <v>40</v>
      </c>
      <c r="C26" s="340">
        <v>14902962</v>
      </c>
    </row>
    <row r="27" spans="1:3" ht="11.65" customHeight="1" outlineLevel="2" x14ac:dyDescent="0.2">
      <c r="A27" s="338" t="s">
        <v>194</v>
      </c>
      <c r="B27" s="339">
        <v>6</v>
      </c>
      <c r="C27" s="340">
        <v>2235444.2999999998</v>
      </c>
    </row>
    <row r="28" spans="1:3" x14ac:dyDescent="0.2">
      <c r="A28" s="341" t="s">
        <v>196</v>
      </c>
      <c r="B28" s="342">
        <v>2</v>
      </c>
      <c r="C28" s="343">
        <v>745148.1</v>
      </c>
    </row>
    <row r="29" spans="1:3" x14ac:dyDescent="0.2">
      <c r="A29" s="341" t="s">
        <v>195</v>
      </c>
      <c r="B29" s="342">
        <v>4</v>
      </c>
      <c r="C29" s="343">
        <v>1490296.2</v>
      </c>
    </row>
    <row r="30" spans="1:3" x14ac:dyDescent="0.2">
      <c r="A30" s="338" t="s">
        <v>198</v>
      </c>
      <c r="B30" s="339">
        <v>14</v>
      </c>
      <c r="C30" s="340">
        <v>5216036.7</v>
      </c>
    </row>
    <row r="31" spans="1:3" x14ac:dyDescent="0.2">
      <c r="A31" s="341" t="s">
        <v>196</v>
      </c>
      <c r="B31" s="342">
        <v>3</v>
      </c>
      <c r="C31" s="343">
        <v>1117722.1499999999</v>
      </c>
    </row>
    <row r="32" spans="1:3" x14ac:dyDescent="0.2">
      <c r="A32" s="341" t="s">
        <v>197</v>
      </c>
      <c r="B32" s="342">
        <v>3</v>
      </c>
      <c r="C32" s="343">
        <v>1117722.1499999999</v>
      </c>
    </row>
    <row r="33" spans="1:3" x14ac:dyDescent="0.2">
      <c r="A33" s="341" t="s">
        <v>8</v>
      </c>
      <c r="B33" s="342">
        <v>2</v>
      </c>
      <c r="C33" s="343">
        <v>745148.1</v>
      </c>
    </row>
    <row r="34" spans="1:3" x14ac:dyDescent="0.2">
      <c r="A34" s="341" t="s">
        <v>195</v>
      </c>
      <c r="B34" s="342">
        <v>6</v>
      </c>
      <c r="C34" s="343">
        <v>2235444.2999999998</v>
      </c>
    </row>
    <row r="35" spans="1:3" x14ac:dyDescent="0.2">
      <c r="A35" s="338" t="s">
        <v>199</v>
      </c>
      <c r="B35" s="339">
        <v>10</v>
      </c>
      <c r="C35" s="340">
        <v>3725740.5</v>
      </c>
    </row>
    <row r="36" spans="1:3" x14ac:dyDescent="0.2">
      <c r="A36" s="341" t="s">
        <v>196</v>
      </c>
      <c r="B36" s="342">
        <v>2</v>
      </c>
      <c r="C36" s="343">
        <v>745148.1</v>
      </c>
    </row>
    <row r="37" spans="1:3" x14ac:dyDescent="0.2">
      <c r="A37" s="341" t="s">
        <v>197</v>
      </c>
      <c r="B37" s="342">
        <v>2</v>
      </c>
      <c r="C37" s="343">
        <v>745148.1</v>
      </c>
    </row>
    <row r="38" spans="1:3" x14ac:dyDescent="0.2">
      <c r="A38" s="341" t="s">
        <v>8</v>
      </c>
      <c r="B38" s="342">
        <v>2</v>
      </c>
      <c r="C38" s="343">
        <v>745148.1</v>
      </c>
    </row>
    <row r="39" spans="1:3" x14ac:dyDescent="0.2">
      <c r="A39" s="341" t="s">
        <v>195</v>
      </c>
      <c r="B39" s="342">
        <v>4</v>
      </c>
      <c r="C39" s="343">
        <v>1490296.2</v>
      </c>
    </row>
    <row r="40" spans="1:3" x14ac:dyDescent="0.2">
      <c r="A40" s="338" t="s">
        <v>200</v>
      </c>
      <c r="B40" s="339">
        <v>10</v>
      </c>
      <c r="C40" s="340">
        <v>3725740.5</v>
      </c>
    </row>
    <row r="41" spans="1:3" x14ac:dyDescent="0.2">
      <c r="A41" s="341" t="s">
        <v>196</v>
      </c>
      <c r="B41" s="342">
        <v>2</v>
      </c>
      <c r="C41" s="343">
        <v>745148.1</v>
      </c>
    </row>
    <row r="42" spans="1:3" x14ac:dyDescent="0.2">
      <c r="A42" s="341" t="s">
        <v>197</v>
      </c>
      <c r="B42" s="342">
        <v>2</v>
      </c>
      <c r="C42" s="343">
        <v>745148.1</v>
      </c>
    </row>
    <row r="43" spans="1:3" ht="21.6" customHeight="1" x14ac:dyDescent="0.2">
      <c r="A43" s="341" t="s">
        <v>8</v>
      </c>
      <c r="B43" s="342">
        <v>2</v>
      </c>
      <c r="C43" s="343">
        <v>745148.1</v>
      </c>
    </row>
    <row r="44" spans="1:3" x14ac:dyDescent="0.2">
      <c r="A44" s="341" t="s">
        <v>195</v>
      </c>
      <c r="B44" s="342">
        <v>4</v>
      </c>
      <c r="C44" s="343">
        <v>1490296.2</v>
      </c>
    </row>
    <row r="45" spans="1:3" x14ac:dyDescent="0.2">
      <c r="A45" s="344" t="s">
        <v>3250</v>
      </c>
      <c r="B45" s="345">
        <v>12</v>
      </c>
      <c r="C45" s="346">
        <v>2044009.92</v>
      </c>
    </row>
    <row r="46" spans="1:3" x14ac:dyDescent="0.2">
      <c r="A46" s="415" t="s">
        <v>3447</v>
      </c>
      <c r="B46" s="415"/>
      <c r="C46" s="415"/>
    </row>
    <row r="47" spans="1:3" x14ac:dyDescent="0.2">
      <c r="A47" s="338" t="s">
        <v>194</v>
      </c>
      <c r="B47" s="339">
        <v>8</v>
      </c>
      <c r="C47" s="340">
        <v>1362673.28</v>
      </c>
    </row>
    <row r="48" spans="1:3" x14ac:dyDescent="0.2">
      <c r="A48" s="341" t="s">
        <v>197</v>
      </c>
      <c r="B48" s="342">
        <v>2</v>
      </c>
      <c r="C48" s="343">
        <v>340668.32</v>
      </c>
    </row>
    <row r="49" spans="1:3" x14ac:dyDescent="0.2">
      <c r="A49" s="341" t="s">
        <v>195</v>
      </c>
      <c r="B49" s="342">
        <v>6</v>
      </c>
      <c r="C49" s="343">
        <v>1022004.96</v>
      </c>
    </row>
    <row r="50" spans="1:3" x14ac:dyDescent="0.2">
      <c r="A50" s="338" t="s">
        <v>198</v>
      </c>
      <c r="B50" s="339">
        <v>3</v>
      </c>
      <c r="C50" s="340">
        <v>511002.48</v>
      </c>
    </row>
    <row r="51" spans="1:3" x14ac:dyDescent="0.2">
      <c r="A51" s="341" t="s">
        <v>197</v>
      </c>
      <c r="B51" s="342">
        <v>1</v>
      </c>
      <c r="C51" s="343">
        <v>170334.16</v>
      </c>
    </row>
    <row r="52" spans="1:3" x14ac:dyDescent="0.2">
      <c r="A52" s="341" t="s">
        <v>195</v>
      </c>
      <c r="B52" s="342">
        <v>2</v>
      </c>
      <c r="C52" s="343">
        <v>340668.32</v>
      </c>
    </row>
    <row r="53" spans="1:3" x14ac:dyDescent="0.2">
      <c r="A53" s="338" t="s">
        <v>199</v>
      </c>
      <c r="B53" s="339">
        <v>1</v>
      </c>
      <c r="C53" s="340">
        <v>170334.16</v>
      </c>
    </row>
    <row r="54" spans="1:3" x14ac:dyDescent="0.2">
      <c r="A54" s="341" t="s">
        <v>195</v>
      </c>
      <c r="B54" s="342">
        <v>1</v>
      </c>
      <c r="C54" s="343">
        <v>170334.16</v>
      </c>
    </row>
  </sheetData>
  <mergeCells count="5">
    <mergeCell ref="A5:C5"/>
    <mergeCell ref="A2:C2"/>
    <mergeCell ref="A46:C46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="140" zoomScaleNormal="100" zoomScaleSheetLayoutView="140" workbookViewId="0">
      <pane xSplit="1" ySplit="4" topLeftCell="B24" activePane="bottomRight" state="frozen"/>
      <selection pane="topRight" activeCell="B1" sqref="B1"/>
      <selection pane="bottomLeft" activeCell="A5" sqref="A5"/>
      <selection pane="bottomRight" activeCell="A5" sqref="A5:A19"/>
    </sheetView>
  </sheetViews>
  <sheetFormatPr defaultRowHeight="15" x14ac:dyDescent="0.25"/>
  <cols>
    <col min="1" max="1" width="18.83203125" style="13" customWidth="1"/>
    <col min="2" max="2" width="26.33203125" style="13" customWidth="1"/>
    <col min="3" max="3" width="12" style="67" customWidth="1"/>
    <col min="4" max="4" width="21" style="191" customWidth="1"/>
    <col min="5" max="5" width="9.83203125" style="67" customWidth="1"/>
    <col min="6" max="6" width="17.33203125" style="191" customWidth="1"/>
    <col min="7" max="7" width="9.6640625" style="13" customWidth="1"/>
    <col min="8" max="8" width="21" style="187" customWidth="1"/>
    <col min="9" max="16384" width="9.33203125" style="13"/>
  </cols>
  <sheetData>
    <row r="1" spans="1:12" ht="51.95" customHeight="1" x14ac:dyDescent="0.25">
      <c r="C1" s="13"/>
      <c r="D1" s="187"/>
      <c r="E1" s="13"/>
      <c r="F1" s="422" t="s">
        <v>3505</v>
      </c>
      <c r="G1" s="422"/>
      <c r="H1" s="422"/>
    </row>
    <row r="2" spans="1:12" ht="52.7" customHeight="1" x14ac:dyDescent="0.25">
      <c r="A2" s="423" t="s">
        <v>3445</v>
      </c>
      <c r="B2" s="423"/>
      <c r="C2" s="423"/>
      <c r="D2" s="423"/>
      <c r="E2" s="423"/>
      <c r="F2" s="423"/>
      <c r="G2" s="423"/>
      <c r="H2" s="423"/>
    </row>
    <row r="3" spans="1:12" ht="33" customHeight="1" x14ac:dyDescent="0.25">
      <c r="A3" s="424" t="s">
        <v>115</v>
      </c>
      <c r="B3" s="426" t="s">
        <v>3266</v>
      </c>
      <c r="C3" s="424" t="s">
        <v>216</v>
      </c>
      <c r="D3" s="424"/>
      <c r="E3" s="424" t="s">
        <v>184</v>
      </c>
      <c r="F3" s="424"/>
      <c r="G3" s="425" t="s">
        <v>205</v>
      </c>
      <c r="H3" s="425"/>
    </row>
    <row r="4" spans="1:12" x14ac:dyDescent="0.25">
      <c r="A4" s="424"/>
      <c r="B4" s="427"/>
      <c r="C4" s="222" t="s">
        <v>186</v>
      </c>
      <c r="D4" s="188" t="s">
        <v>218</v>
      </c>
      <c r="E4" s="222" t="s">
        <v>186</v>
      </c>
      <c r="F4" s="188" t="s">
        <v>219</v>
      </c>
      <c r="G4" s="222" t="s">
        <v>186</v>
      </c>
      <c r="H4" s="188" t="s">
        <v>219</v>
      </c>
    </row>
    <row r="5" spans="1:12" s="57" customFormat="1" ht="15" customHeight="1" x14ac:dyDescent="0.25">
      <c r="A5" s="419" t="s">
        <v>3258</v>
      </c>
      <c r="B5" s="194" t="s">
        <v>3263</v>
      </c>
      <c r="C5" s="195">
        <f>C6+C7+C8+C9</f>
        <v>80</v>
      </c>
      <c r="D5" s="196">
        <f t="shared" ref="D5:F5" si="0">D6+D7+D8+D9</f>
        <v>20428682.399999999</v>
      </c>
      <c r="E5" s="195">
        <f t="shared" si="0"/>
        <v>0</v>
      </c>
      <c r="F5" s="196">
        <f t="shared" si="0"/>
        <v>0</v>
      </c>
      <c r="G5" s="195">
        <f>C5+E5</f>
        <v>80</v>
      </c>
      <c r="H5" s="196">
        <f>D5+F5</f>
        <v>20428682.399999999</v>
      </c>
      <c r="I5" s="56"/>
      <c r="J5" s="56"/>
      <c r="K5" s="56"/>
      <c r="L5" s="56"/>
    </row>
    <row r="6" spans="1:12" s="57" customFormat="1" ht="15" customHeight="1" x14ac:dyDescent="0.25">
      <c r="A6" s="420"/>
      <c r="B6" s="21" t="s">
        <v>188</v>
      </c>
      <c r="C6" s="181">
        <v>21</v>
      </c>
      <c r="D6" s="182">
        <v>5362529.13</v>
      </c>
      <c r="E6" s="181">
        <v>7</v>
      </c>
      <c r="F6" s="182">
        <v>1787509.71</v>
      </c>
      <c r="G6" s="181">
        <f t="shared" ref="G6:H9" si="1">C6+E6</f>
        <v>28</v>
      </c>
      <c r="H6" s="182">
        <f t="shared" si="1"/>
        <v>7150038.8399999999</v>
      </c>
      <c r="I6" s="56"/>
      <c r="J6" s="56"/>
      <c r="K6" s="56"/>
      <c r="L6" s="56"/>
    </row>
    <row r="7" spans="1:12" ht="15" customHeight="1" x14ac:dyDescent="0.25">
      <c r="A7" s="420"/>
      <c r="B7" s="21" t="s">
        <v>189</v>
      </c>
      <c r="C7" s="181">
        <v>19</v>
      </c>
      <c r="D7" s="182">
        <v>4851812.07</v>
      </c>
      <c r="E7" s="181">
        <v>-7</v>
      </c>
      <c r="F7" s="182">
        <v>-1787509.71</v>
      </c>
      <c r="G7" s="181">
        <f t="shared" si="1"/>
        <v>12</v>
      </c>
      <c r="H7" s="182">
        <f t="shared" si="1"/>
        <v>3064302.36</v>
      </c>
      <c r="I7" s="58"/>
      <c r="J7" s="58"/>
      <c r="K7" s="58"/>
      <c r="L7" s="58"/>
    </row>
    <row r="8" spans="1:12" ht="15" customHeight="1" x14ac:dyDescent="0.25">
      <c r="A8" s="420"/>
      <c r="B8" s="21" t="s">
        <v>190</v>
      </c>
      <c r="C8" s="181">
        <v>20</v>
      </c>
      <c r="D8" s="182">
        <v>5107170.5999999996</v>
      </c>
      <c r="E8" s="181">
        <v>0</v>
      </c>
      <c r="F8" s="182">
        <v>0</v>
      </c>
      <c r="G8" s="181">
        <f t="shared" si="1"/>
        <v>20</v>
      </c>
      <c r="H8" s="182">
        <f t="shared" si="1"/>
        <v>5107170.5999999996</v>
      </c>
      <c r="I8" s="58"/>
      <c r="J8" s="58"/>
      <c r="K8" s="58"/>
      <c r="L8" s="58"/>
    </row>
    <row r="9" spans="1:12" s="62" customFormat="1" ht="14.25" customHeight="1" x14ac:dyDescent="0.2">
      <c r="A9" s="420"/>
      <c r="B9" s="21" t="s">
        <v>191</v>
      </c>
      <c r="C9" s="192">
        <v>20</v>
      </c>
      <c r="D9" s="193">
        <v>5107170.5999999996</v>
      </c>
      <c r="E9" s="192">
        <v>0</v>
      </c>
      <c r="F9" s="193">
        <v>0</v>
      </c>
      <c r="G9" s="181">
        <f t="shared" si="1"/>
        <v>20</v>
      </c>
      <c r="H9" s="182">
        <f t="shared" si="1"/>
        <v>5107170.5999999996</v>
      </c>
      <c r="I9" s="61"/>
      <c r="J9" s="61"/>
      <c r="K9" s="61"/>
      <c r="L9" s="61"/>
    </row>
    <row r="10" spans="1:12" s="64" customFormat="1" ht="15" hidden="1" customHeight="1" x14ac:dyDescent="0.2">
      <c r="A10" s="420"/>
      <c r="B10" s="63"/>
      <c r="C10" s="185"/>
      <c r="D10" s="189"/>
      <c r="E10" s="185"/>
      <c r="F10" s="189"/>
      <c r="G10" s="185"/>
      <c r="H10" s="189"/>
    </row>
    <row r="11" spans="1:12" s="58" customFormat="1" ht="15" hidden="1" customHeight="1" x14ac:dyDescent="0.2">
      <c r="A11" s="420"/>
      <c r="C11" s="186"/>
      <c r="D11" s="190"/>
      <c r="E11" s="186"/>
      <c r="F11" s="190"/>
      <c r="G11" s="186"/>
      <c r="H11" s="190"/>
    </row>
    <row r="12" spans="1:12" s="58" customFormat="1" ht="15" hidden="1" customHeight="1" x14ac:dyDescent="0.2">
      <c r="A12" s="420"/>
      <c r="C12" s="186"/>
      <c r="D12" s="190"/>
      <c r="E12" s="186"/>
      <c r="F12" s="190"/>
      <c r="G12" s="186"/>
      <c r="H12" s="190"/>
    </row>
    <row r="13" spans="1:12" s="58" customFormat="1" ht="15" hidden="1" customHeight="1" x14ac:dyDescent="0.2">
      <c r="A13" s="420"/>
      <c r="C13" s="186"/>
      <c r="D13" s="190"/>
      <c r="E13" s="186"/>
      <c r="F13" s="190"/>
      <c r="G13" s="186"/>
      <c r="H13" s="190"/>
    </row>
    <row r="14" spans="1:12" s="58" customFormat="1" ht="15" hidden="1" customHeight="1" x14ac:dyDescent="0.2">
      <c r="A14" s="420"/>
      <c r="C14" s="186"/>
      <c r="D14" s="190"/>
      <c r="E14" s="186"/>
      <c r="F14" s="190"/>
      <c r="G14" s="186"/>
      <c r="H14" s="190"/>
    </row>
    <row r="15" spans="1:12" s="58" customFormat="1" ht="18.75" customHeight="1" x14ac:dyDescent="0.2">
      <c r="A15" s="420"/>
      <c r="B15" s="194" t="s">
        <v>3264</v>
      </c>
      <c r="C15" s="195">
        <f>C16+C17+C18+C19</f>
        <v>40</v>
      </c>
      <c r="D15" s="196">
        <f t="shared" ref="D15:F15" si="2">D16+D17+D18+D19</f>
        <v>14902962</v>
      </c>
      <c r="E15" s="195">
        <f t="shared" si="2"/>
        <v>0</v>
      </c>
      <c r="F15" s="196">
        <f t="shared" si="2"/>
        <v>0</v>
      </c>
      <c r="G15" s="195">
        <f>C15+E15</f>
        <v>40</v>
      </c>
      <c r="H15" s="196">
        <f>D15+F15</f>
        <v>14902962</v>
      </c>
    </row>
    <row r="16" spans="1:12" x14ac:dyDescent="0.25">
      <c r="A16" s="420"/>
      <c r="B16" s="21" t="s">
        <v>188</v>
      </c>
      <c r="C16" s="181">
        <v>10</v>
      </c>
      <c r="D16" s="182">
        <v>3725740.5</v>
      </c>
      <c r="E16" s="181">
        <v>-4</v>
      </c>
      <c r="F16" s="182">
        <v>-1490296.2</v>
      </c>
      <c r="G16" s="181">
        <f t="shared" ref="G16:H19" si="3">C16+E16</f>
        <v>6</v>
      </c>
      <c r="H16" s="182">
        <f t="shared" si="3"/>
        <v>2235444.2999999998</v>
      </c>
      <c r="I16" s="58"/>
      <c r="J16" s="58"/>
      <c r="K16" s="58"/>
      <c r="L16" s="58"/>
    </row>
    <row r="17" spans="1:12" x14ac:dyDescent="0.25">
      <c r="A17" s="420"/>
      <c r="B17" s="21" t="s">
        <v>189</v>
      </c>
      <c r="C17" s="181">
        <v>10</v>
      </c>
      <c r="D17" s="182">
        <v>3725740.5</v>
      </c>
      <c r="E17" s="181">
        <v>4</v>
      </c>
      <c r="F17" s="182">
        <v>1490296.2</v>
      </c>
      <c r="G17" s="181">
        <f t="shared" si="3"/>
        <v>14</v>
      </c>
      <c r="H17" s="182">
        <f t="shared" si="3"/>
        <v>5216036.7</v>
      </c>
      <c r="I17" s="58"/>
      <c r="J17" s="58"/>
      <c r="K17" s="58"/>
      <c r="L17" s="58"/>
    </row>
    <row r="18" spans="1:12" x14ac:dyDescent="0.25">
      <c r="A18" s="420"/>
      <c r="B18" s="21" t="s">
        <v>190</v>
      </c>
      <c r="C18" s="181">
        <v>10</v>
      </c>
      <c r="D18" s="182">
        <v>3725740.5</v>
      </c>
      <c r="E18" s="181">
        <v>0</v>
      </c>
      <c r="F18" s="182">
        <v>0</v>
      </c>
      <c r="G18" s="181">
        <f t="shared" si="3"/>
        <v>10</v>
      </c>
      <c r="H18" s="182">
        <f t="shared" si="3"/>
        <v>3725740.5</v>
      </c>
      <c r="I18" s="58"/>
      <c r="J18" s="58"/>
      <c r="K18" s="58"/>
      <c r="L18" s="58"/>
    </row>
    <row r="19" spans="1:12" x14ac:dyDescent="0.25">
      <c r="A19" s="421"/>
      <c r="B19" s="21" t="s">
        <v>191</v>
      </c>
      <c r="C19" s="181">
        <v>10</v>
      </c>
      <c r="D19" s="182">
        <v>3725740.5</v>
      </c>
      <c r="E19" s="183">
        <v>0</v>
      </c>
      <c r="F19" s="184">
        <v>0</v>
      </c>
      <c r="G19" s="181">
        <f t="shared" si="3"/>
        <v>10</v>
      </c>
      <c r="H19" s="182">
        <f t="shared" si="3"/>
        <v>3725740.5</v>
      </c>
      <c r="I19" s="58"/>
      <c r="J19" s="58"/>
      <c r="K19" s="58"/>
      <c r="L19" s="58"/>
    </row>
    <row r="20" spans="1:12" ht="25.5" x14ac:dyDescent="0.25">
      <c r="A20" s="416" t="s">
        <v>3446</v>
      </c>
      <c r="B20" s="194" t="s">
        <v>3447</v>
      </c>
      <c r="C20" s="195">
        <f>C21+C22+C23+C24</f>
        <v>12</v>
      </c>
      <c r="D20" s="196">
        <f t="shared" ref="D20:F20" si="4">D21+D22+D23+D24</f>
        <v>2044009.92</v>
      </c>
      <c r="E20" s="195">
        <f t="shared" si="4"/>
        <v>0</v>
      </c>
      <c r="F20" s="196">
        <f t="shared" si="4"/>
        <v>0</v>
      </c>
      <c r="G20" s="195">
        <f>C20+E20</f>
        <v>12</v>
      </c>
      <c r="H20" s="196">
        <f>D20+F20</f>
        <v>2044009.92</v>
      </c>
    </row>
    <row r="21" spans="1:12" x14ac:dyDescent="0.25">
      <c r="A21" s="417"/>
      <c r="B21" s="21" t="s">
        <v>188</v>
      </c>
      <c r="C21" s="181">
        <v>3</v>
      </c>
      <c r="D21" s="182">
        <v>511002.48</v>
      </c>
      <c r="E21" s="181">
        <v>5</v>
      </c>
      <c r="F21" s="182">
        <v>851670.8</v>
      </c>
      <c r="G21" s="181">
        <f t="shared" ref="G21:H24" si="5">C21+E21</f>
        <v>8</v>
      </c>
      <c r="H21" s="182">
        <f t="shared" si="5"/>
        <v>1362673.28</v>
      </c>
    </row>
    <row r="22" spans="1:12" x14ac:dyDescent="0.25">
      <c r="A22" s="417"/>
      <c r="B22" s="21" t="s">
        <v>189</v>
      </c>
      <c r="C22" s="181">
        <v>3</v>
      </c>
      <c r="D22" s="182">
        <v>511002.48</v>
      </c>
      <c r="E22" s="181">
        <v>0</v>
      </c>
      <c r="F22" s="182">
        <v>0</v>
      </c>
      <c r="G22" s="181">
        <f t="shared" si="5"/>
        <v>3</v>
      </c>
      <c r="H22" s="182">
        <f t="shared" si="5"/>
        <v>511002.48</v>
      </c>
    </row>
    <row r="23" spans="1:12" x14ac:dyDescent="0.25">
      <c r="A23" s="417"/>
      <c r="B23" s="21" t="s">
        <v>190</v>
      </c>
      <c r="C23" s="181">
        <v>3</v>
      </c>
      <c r="D23" s="182">
        <v>511002.48</v>
      </c>
      <c r="E23" s="181">
        <v>-2</v>
      </c>
      <c r="F23" s="182">
        <v>-340668.32</v>
      </c>
      <c r="G23" s="181">
        <f t="shared" si="5"/>
        <v>1</v>
      </c>
      <c r="H23" s="182">
        <f t="shared" si="5"/>
        <v>170334.16</v>
      </c>
    </row>
    <row r="24" spans="1:12" x14ac:dyDescent="0.25">
      <c r="A24" s="418"/>
      <c r="B24" s="21" t="s">
        <v>191</v>
      </c>
      <c r="C24" s="181">
        <v>3</v>
      </c>
      <c r="D24" s="182">
        <v>511002.48</v>
      </c>
      <c r="E24" s="192">
        <v>-3</v>
      </c>
      <c r="F24" s="193">
        <v>-511002.48</v>
      </c>
      <c r="G24" s="181">
        <f t="shared" si="5"/>
        <v>0</v>
      </c>
      <c r="H24" s="182">
        <f t="shared" si="5"/>
        <v>0</v>
      </c>
    </row>
  </sheetData>
  <mergeCells count="9">
    <mergeCell ref="A20:A24"/>
    <mergeCell ref="A5:A19"/>
    <mergeCell ref="F1:H1"/>
    <mergeCell ref="A2:H2"/>
    <mergeCell ref="A3:A4"/>
    <mergeCell ref="C3:D3"/>
    <mergeCell ref="E3:F3"/>
    <mergeCell ref="G3:H3"/>
    <mergeCell ref="B3:B4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0"/>
  <sheetViews>
    <sheetView view="pageBreakPreview" zoomScale="106" zoomScaleNormal="100" zoomScaleSheetLayoutView="106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1.25" outlineLevelRow="2" x14ac:dyDescent="0.2"/>
  <cols>
    <col min="1" max="1" width="25.33203125" customWidth="1"/>
    <col min="2" max="2" width="18.33203125" customWidth="1"/>
    <col min="3" max="3" width="26" customWidth="1"/>
  </cols>
  <sheetData>
    <row r="1" spans="1:3" ht="48.75" customHeight="1" x14ac:dyDescent="0.2">
      <c r="A1" s="28"/>
      <c r="B1" s="429" t="s">
        <v>3443</v>
      </c>
      <c r="C1" s="429"/>
    </row>
    <row r="2" spans="1:3" ht="44.25" customHeight="1" x14ac:dyDescent="0.2">
      <c r="A2" s="430" t="s">
        <v>3262</v>
      </c>
      <c r="B2" s="430"/>
      <c r="C2" s="430"/>
    </row>
    <row r="3" spans="1:3" ht="14.25" customHeight="1" x14ac:dyDescent="0.2">
      <c r="A3" s="428" t="s">
        <v>3585</v>
      </c>
      <c r="B3" s="428"/>
      <c r="C3" s="428"/>
    </row>
    <row r="4" spans="1:3" ht="11.65" customHeight="1" x14ac:dyDescent="0.2">
      <c r="A4" s="330" t="s">
        <v>193</v>
      </c>
      <c r="B4" s="331">
        <v>4803</v>
      </c>
      <c r="C4" s="332">
        <v>377456674</v>
      </c>
    </row>
    <row r="5" spans="1:3" ht="11.65" customHeight="1" outlineLevel="1" x14ac:dyDescent="0.2">
      <c r="A5" s="330" t="s">
        <v>194</v>
      </c>
      <c r="B5" s="331">
        <v>1320</v>
      </c>
      <c r="C5" s="332">
        <v>103758291</v>
      </c>
    </row>
    <row r="6" spans="1:3" ht="11.65" customHeight="1" outlineLevel="2" x14ac:dyDescent="0.2">
      <c r="A6" s="333" t="s">
        <v>196</v>
      </c>
      <c r="B6" s="334">
        <v>114</v>
      </c>
      <c r="C6" s="335">
        <v>8967760</v>
      </c>
    </row>
    <row r="7" spans="1:3" ht="11.65" customHeight="1" outlineLevel="2" x14ac:dyDescent="0.2">
      <c r="A7" s="333" t="s">
        <v>197</v>
      </c>
      <c r="B7" s="334">
        <v>281</v>
      </c>
      <c r="C7" s="335">
        <v>22121655</v>
      </c>
    </row>
    <row r="8" spans="1:3" ht="11.65" customHeight="1" outlineLevel="2" x14ac:dyDescent="0.2">
      <c r="A8" s="333" t="s">
        <v>8</v>
      </c>
      <c r="B8" s="334">
        <v>57</v>
      </c>
      <c r="C8" s="335">
        <v>4314730</v>
      </c>
    </row>
    <row r="9" spans="1:3" ht="11.65" customHeight="1" outlineLevel="2" x14ac:dyDescent="0.2">
      <c r="A9" s="333" t="s">
        <v>195</v>
      </c>
      <c r="B9" s="334">
        <v>868</v>
      </c>
      <c r="C9" s="335">
        <v>68354146</v>
      </c>
    </row>
    <row r="10" spans="1:3" ht="11.65" customHeight="1" outlineLevel="2" x14ac:dyDescent="0.2">
      <c r="A10" s="330" t="s">
        <v>198</v>
      </c>
      <c r="B10" s="331">
        <v>1161</v>
      </c>
      <c r="C10" s="332">
        <v>91232795</v>
      </c>
    </row>
    <row r="11" spans="1:3" ht="11.65" customHeight="1" outlineLevel="1" x14ac:dyDescent="0.2">
      <c r="A11" s="333" t="s">
        <v>196</v>
      </c>
      <c r="B11" s="334">
        <v>101</v>
      </c>
      <c r="C11" s="335">
        <v>7885186</v>
      </c>
    </row>
    <row r="12" spans="1:3" ht="11.65" customHeight="1" outlineLevel="2" x14ac:dyDescent="0.2">
      <c r="A12" s="333" t="s">
        <v>197</v>
      </c>
      <c r="B12" s="334">
        <v>248</v>
      </c>
      <c r="C12" s="335">
        <v>19451174</v>
      </c>
    </row>
    <row r="13" spans="1:3" ht="11.65" customHeight="1" outlineLevel="2" x14ac:dyDescent="0.2">
      <c r="A13" s="333" t="s">
        <v>8</v>
      </c>
      <c r="B13" s="334">
        <v>46</v>
      </c>
      <c r="C13" s="335">
        <v>3793865</v>
      </c>
    </row>
    <row r="14" spans="1:3" ht="11.65" customHeight="1" outlineLevel="2" x14ac:dyDescent="0.2">
      <c r="A14" s="333" t="s">
        <v>195</v>
      </c>
      <c r="B14" s="334">
        <v>766</v>
      </c>
      <c r="C14" s="335">
        <v>60102570</v>
      </c>
    </row>
    <row r="15" spans="1:3" ht="11.65" customHeight="1" outlineLevel="2" x14ac:dyDescent="0.2">
      <c r="A15" s="330" t="s">
        <v>199</v>
      </c>
      <c r="B15" s="331">
        <v>1161</v>
      </c>
      <c r="C15" s="332">
        <v>91232795</v>
      </c>
    </row>
    <row r="16" spans="1:3" ht="11.65" customHeight="1" outlineLevel="2" x14ac:dyDescent="0.2">
      <c r="A16" s="333" t="s">
        <v>196</v>
      </c>
      <c r="B16" s="334">
        <v>101</v>
      </c>
      <c r="C16" s="335">
        <v>7885186</v>
      </c>
    </row>
    <row r="17" spans="1:3" ht="11.65" customHeight="1" outlineLevel="1" x14ac:dyDescent="0.2">
      <c r="A17" s="333" t="s">
        <v>197</v>
      </c>
      <c r="B17" s="334">
        <v>248</v>
      </c>
      <c r="C17" s="335">
        <v>19451174</v>
      </c>
    </row>
    <row r="18" spans="1:3" ht="11.65" customHeight="1" outlineLevel="2" x14ac:dyDescent="0.2">
      <c r="A18" s="333" t="s">
        <v>8</v>
      </c>
      <c r="B18" s="334">
        <v>46</v>
      </c>
      <c r="C18" s="335">
        <v>3793865</v>
      </c>
    </row>
    <row r="19" spans="1:3" ht="11.65" customHeight="1" outlineLevel="2" x14ac:dyDescent="0.2">
      <c r="A19" s="333" t="s">
        <v>195</v>
      </c>
      <c r="B19" s="334">
        <v>766</v>
      </c>
      <c r="C19" s="335">
        <v>60102570</v>
      </c>
    </row>
    <row r="20" spans="1:3" ht="11.65" customHeight="1" outlineLevel="2" x14ac:dyDescent="0.2">
      <c r="A20" s="330" t="s">
        <v>200</v>
      </c>
      <c r="B20" s="331">
        <v>1161</v>
      </c>
      <c r="C20" s="332">
        <v>91232793</v>
      </c>
    </row>
    <row r="21" spans="1:3" ht="11.65" customHeight="1" outlineLevel="2" x14ac:dyDescent="0.2">
      <c r="A21" s="333" t="s">
        <v>196</v>
      </c>
      <c r="B21" s="334">
        <v>100</v>
      </c>
      <c r="C21" s="335">
        <v>7885186</v>
      </c>
    </row>
    <row r="22" spans="1:3" ht="11.65" customHeight="1" outlineLevel="2" x14ac:dyDescent="0.2">
      <c r="A22" s="333" t="s">
        <v>197</v>
      </c>
      <c r="B22" s="334">
        <v>248</v>
      </c>
      <c r="C22" s="335">
        <v>19451174</v>
      </c>
    </row>
    <row r="23" spans="1:3" ht="11.65" customHeight="1" outlineLevel="1" x14ac:dyDescent="0.2">
      <c r="A23" s="333" t="s">
        <v>8</v>
      </c>
      <c r="B23" s="334">
        <v>47</v>
      </c>
      <c r="C23" s="335">
        <v>3793863</v>
      </c>
    </row>
    <row r="24" spans="1:3" ht="11.65" customHeight="1" outlineLevel="2" x14ac:dyDescent="0.2">
      <c r="A24" s="333" t="s">
        <v>195</v>
      </c>
      <c r="B24" s="334">
        <v>766</v>
      </c>
      <c r="C24" s="335">
        <v>60102570</v>
      </c>
    </row>
    <row r="25" spans="1:3" x14ac:dyDescent="0.2">
      <c r="A25" s="428" t="s">
        <v>14</v>
      </c>
      <c r="B25" s="428"/>
      <c r="C25" s="428"/>
    </row>
    <row r="26" spans="1:3" ht="22.5" x14ac:dyDescent="0.2">
      <c r="A26" s="330" t="s">
        <v>3255</v>
      </c>
      <c r="B26" s="331">
        <v>19784</v>
      </c>
      <c r="C26" s="332">
        <v>43072884</v>
      </c>
    </row>
    <row r="27" spans="1:3" x14ac:dyDescent="0.2">
      <c r="A27" s="330" t="s">
        <v>194</v>
      </c>
      <c r="B27" s="331">
        <v>6132</v>
      </c>
      <c r="C27" s="332">
        <v>13414314</v>
      </c>
    </row>
    <row r="28" spans="1:3" x14ac:dyDescent="0.2">
      <c r="A28" s="333" t="s">
        <v>196</v>
      </c>
      <c r="B28" s="334">
        <v>457</v>
      </c>
      <c r="C28" s="335">
        <v>1001089</v>
      </c>
    </row>
    <row r="29" spans="1:3" x14ac:dyDescent="0.2">
      <c r="A29" s="333" t="s">
        <v>197</v>
      </c>
      <c r="B29" s="336">
        <v>1223</v>
      </c>
      <c r="C29" s="335">
        <v>2676520</v>
      </c>
    </row>
    <row r="30" spans="1:3" x14ac:dyDescent="0.2">
      <c r="A30" s="333" t="s">
        <v>8</v>
      </c>
      <c r="B30" s="334">
        <v>433</v>
      </c>
      <c r="C30" s="335">
        <v>941651</v>
      </c>
    </row>
    <row r="31" spans="1:3" x14ac:dyDescent="0.2">
      <c r="A31" s="333" t="s">
        <v>195</v>
      </c>
      <c r="B31" s="336">
        <v>4019</v>
      </c>
      <c r="C31" s="335">
        <v>8795054</v>
      </c>
    </row>
    <row r="32" spans="1:3" x14ac:dyDescent="0.2">
      <c r="A32" s="330" t="s">
        <v>198</v>
      </c>
      <c r="B32" s="331">
        <v>5362</v>
      </c>
      <c r="C32" s="332">
        <v>11672751</v>
      </c>
    </row>
    <row r="33" spans="1:3" x14ac:dyDescent="0.2">
      <c r="A33" s="333" t="s">
        <v>196</v>
      </c>
      <c r="B33" s="334">
        <v>400</v>
      </c>
      <c r="C33" s="335">
        <v>871119</v>
      </c>
    </row>
    <row r="34" spans="1:3" x14ac:dyDescent="0.2">
      <c r="A34" s="333" t="s">
        <v>197</v>
      </c>
      <c r="B34" s="336">
        <v>1070</v>
      </c>
      <c r="C34" s="335">
        <v>2329031</v>
      </c>
    </row>
    <row r="35" spans="1:3" x14ac:dyDescent="0.2">
      <c r="A35" s="333" t="s">
        <v>8</v>
      </c>
      <c r="B35" s="334">
        <v>377</v>
      </c>
      <c r="C35" s="335">
        <v>819398</v>
      </c>
    </row>
    <row r="36" spans="1:3" x14ac:dyDescent="0.2">
      <c r="A36" s="333" t="s">
        <v>195</v>
      </c>
      <c r="B36" s="336">
        <v>3515</v>
      </c>
      <c r="C36" s="335">
        <v>7653203</v>
      </c>
    </row>
    <row r="37" spans="1:3" x14ac:dyDescent="0.2">
      <c r="A37" s="330" t="s">
        <v>199</v>
      </c>
      <c r="B37" s="331">
        <v>4283</v>
      </c>
      <c r="C37" s="332">
        <v>9294419</v>
      </c>
    </row>
    <row r="38" spans="1:3" x14ac:dyDescent="0.2">
      <c r="A38" s="333" t="s">
        <v>196</v>
      </c>
      <c r="B38" s="334">
        <v>320</v>
      </c>
      <c r="C38" s="335">
        <v>693628</v>
      </c>
    </row>
    <row r="39" spans="1:3" x14ac:dyDescent="0.2">
      <c r="A39" s="333" t="s">
        <v>197</v>
      </c>
      <c r="B39" s="334">
        <v>854</v>
      </c>
      <c r="C39" s="335">
        <v>1854489</v>
      </c>
    </row>
    <row r="40" spans="1:3" x14ac:dyDescent="0.2">
      <c r="A40" s="333" t="s">
        <v>8</v>
      </c>
      <c r="B40" s="334">
        <v>301</v>
      </c>
      <c r="C40" s="335">
        <v>652445</v>
      </c>
    </row>
    <row r="41" spans="1:3" x14ac:dyDescent="0.2">
      <c r="A41" s="333" t="s">
        <v>195</v>
      </c>
      <c r="B41" s="336">
        <v>2808</v>
      </c>
      <c r="C41" s="335">
        <v>6093857</v>
      </c>
    </row>
    <row r="42" spans="1:3" x14ac:dyDescent="0.2">
      <c r="A42" s="330" t="s">
        <v>200</v>
      </c>
      <c r="B42" s="331">
        <v>4007</v>
      </c>
      <c r="C42" s="332">
        <v>8691400</v>
      </c>
    </row>
    <row r="43" spans="1:3" x14ac:dyDescent="0.2">
      <c r="A43" s="333" t="s">
        <v>196</v>
      </c>
      <c r="B43" s="334">
        <v>299</v>
      </c>
      <c r="C43" s="335">
        <v>648627</v>
      </c>
    </row>
    <row r="44" spans="1:3" x14ac:dyDescent="0.2">
      <c r="A44" s="333" t="s">
        <v>197</v>
      </c>
      <c r="B44" s="334">
        <v>799</v>
      </c>
      <c r="C44" s="335">
        <v>1734170</v>
      </c>
    </row>
    <row r="45" spans="1:3" x14ac:dyDescent="0.2">
      <c r="A45" s="333" t="s">
        <v>8</v>
      </c>
      <c r="B45" s="334">
        <v>282</v>
      </c>
      <c r="C45" s="335">
        <v>610115</v>
      </c>
    </row>
    <row r="46" spans="1:3" x14ac:dyDescent="0.2">
      <c r="A46" s="333" t="s">
        <v>195</v>
      </c>
      <c r="B46" s="336">
        <v>2627</v>
      </c>
      <c r="C46" s="335">
        <v>5698488</v>
      </c>
    </row>
    <row r="47" spans="1:3" x14ac:dyDescent="0.2">
      <c r="A47" s="428" t="s">
        <v>26</v>
      </c>
      <c r="B47" s="428"/>
      <c r="C47" s="428"/>
    </row>
    <row r="48" spans="1:3" x14ac:dyDescent="0.2">
      <c r="A48" s="330" t="s">
        <v>3257</v>
      </c>
      <c r="B48" s="331">
        <v>2936</v>
      </c>
      <c r="C48" s="332">
        <v>61008980</v>
      </c>
    </row>
    <row r="49" spans="1:3" x14ac:dyDescent="0.2">
      <c r="A49" s="330" t="s">
        <v>194</v>
      </c>
      <c r="B49" s="337">
        <v>880</v>
      </c>
      <c r="C49" s="332">
        <v>18252245</v>
      </c>
    </row>
    <row r="50" spans="1:3" x14ac:dyDescent="0.2">
      <c r="A50" s="333" t="s">
        <v>196</v>
      </c>
      <c r="B50" s="334">
        <v>26</v>
      </c>
      <c r="C50" s="335">
        <v>554663</v>
      </c>
    </row>
    <row r="51" spans="1:3" x14ac:dyDescent="0.2">
      <c r="A51" s="333" t="s">
        <v>197</v>
      </c>
      <c r="B51" s="334">
        <v>78</v>
      </c>
      <c r="C51" s="335">
        <v>1605068</v>
      </c>
    </row>
    <row r="52" spans="1:3" x14ac:dyDescent="0.2">
      <c r="A52" s="333" t="s">
        <v>195</v>
      </c>
      <c r="B52" s="334">
        <v>776</v>
      </c>
      <c r="C52" s="335">
        <v>16092514</v>
      </c>
    </row>
    <row r="53" spans="1:3" x14ac:dyDescent="0.2">
      <c r="A53" s="330" t="s">
        <v>198</v>
      </c>
      <c r="B53" s="337">
        <v>735</v>
      </c>
      <c r="C53" s="332">
        <v>15252245</v>
      </c>
    </row>
    <row r="54" spans="1:3" x14ac:dyDescent="0.2">
      <c r="A54" s="333" t="s">
        <v>196</v>
      </c>
      <c r="B54" s="334">
        <v>16</v>
      </c>
      <c r="C54" s="335">
        <v>329796</v>
      </c>
    </row>
    <row r="55" spans="1:3" x14ac:dyDescent="0.2">
      <c r="A55" s="333" t="s">
        <v>197</v>
      </c>
      <c r="B55" s="334">
        <v>63</v>
      </c>
      <c r="C55" s="335">
        <v>1299942</v>
      </c>
    </row>
    <row r="56" spans="1:3" x14ac:dyDescent="0.2">
      <c r="A56" s="333" t="s">
        <v>8</v>
      </c>
      <c r="B56" s="334">
        <v>1</v>
      </c>
      <c r="C56" s="335">
        <v>10232</v>
      </c>
    </row>
    <row r="57" spans="1:3" x14ac:dyDescent="0.2">
      <c r="A57" s="333" t="s">
        <v>195</v>
      </c>
      <c r="B57" s="334">
        <v>655</v>
      </c>
      <c r="C57" s="335">
        <v>13612275</v>
      </c>
    </row>
    <row r="58" spans="1:3" x14ac:dyDescent="0.2">
      <c r="A58" s="330" t="s">
        <v>199</v>
      </c>
      <c r="B58" s="337">
        <v>590</v>
      </c>
      <c r="C58" s="332">
        <v>12262478</v>
      </c>
    </row>
    <row r="59" spans="1:3" x14ac:dyDescent="0.2">
      <c r="A59" s="333" t="s">
        <v>196</v>
      </c>
      <c r="B59" s="334">
        <v>13</v>
      </c>
      <c r="C59" s="335">
        <v>260948</v>
      </c>
    </row>
    <row r="60" spans="1:3" x14ac:dyDescent="0.2">
      <c r="A60" s="333" t="s">
        <v>197</v>
      </c>
      <c r="B60" s="334">
        <v>51</v>
      </c>
      <c r="C60" s="335">
        <v>1044425</v>
      </c>
    </row>
    <row r="61" spans="1:3" x14ac:dyDescent="0.2">
      <c r="A61" s="333" t="s">
        <v>8</v>
      </c>
      <c r="B61" s="334">
        <v>1</v>
      </c>
      <c r="C61" s="335">
        <v>20465</v>
      </c>
    </row>
    <row r="62" spans="1:3" x14ac:dyDescent="0.2">
      <c r="A62" s="333" t="s">
        <v>195</v>
      </c>
      <c r="B62" s="334">
        <v>525</v>
      </c>
      <c r="C62" s="335">
        <v>10936640</v>
      </c>
    </row>
    <row r="63" spans="1:3" x14ac:dyDescent="0.2">
      <c r="A63" s="330" t="s">
        <v>200</v>
      </c>
      <c r="B63" s="337">
        <v>731</v>
      </c>
      <c r="C63" s="332">
        <v>15242012</v>
      </c>
    </row>
    <row r="64" spans="1:3" x14ac:dyDescent="0.2">
      <c r="A64" s="333" t="s">
        <v>196</v>
      </c>
      <c r="B64" s="334">
        <v>15</v>
      </c>
      <c r="C64" s="335">
        <v>329795</v>
      </c>
    </row>
    <row r="65" spans="1:3" x14ac:dyDescent="0.2">
      <c r="A65" s="333" t="s">
        <v>197</v>
      </c>
      <c r="B65" s="334">
        <v>61</v>
      </c>
      <c r="C65" s="335">
        <v>1299941</v>
      </c>
    </row>
    <row r="66" spans="1:3" x14ac:dyDescent="0.2">
      <c r="A66" s="333" t="s">
        <v>195</v>
      </c>
      <c r="B66" s="334">
        <v>655</v>
      </c>
      <c r="C66" s="335">
        <v>13612276</v>
      </c>
    </row>
    <row r="67" spans="1:3" x14ac:dyDescent="0.2">
      <c r="A67" s="428" t="s">
        <v>207</v>
      </c>
      <c r="B67" s="428"/>
      <c r="C67" s="428"/>
    </row>
    <row r="68" spans="1:3" x14ac:dyDescent="0.2">
      <c r="A68" s="330" t="s">
        <v>3257</v>
      </c>
      <c r="B68" s="331">
        <v>3913</v>
      </c>
      <c r="C68" s="332">
        <v>222443427</v>
      </c>
    </row>
    <row r="69" spans="1:3" x14ac:dyDescent="0.2">
      <c r="A69" s="330" t="s">
        <v>194</v>
      </c>
      <c r="B69" s="331">
        <v>1250</v>
      </c>
      <c r="C69" s="332">
        <v>83000000</v>
      </c>
    </row>
    <row r="70" spans="1:3" x14ac:dyDescent="0.2">
      <c r="A70" s="333" t="s">
        <v>196</v>
      </c>
      <c r="B70" s="334">
        <v>120</v>
      </c>
      <c r="C70" s="335">
        <v>7997547</v>
      </c>
    </row>
    <row r="71" spans="1:3" x14ac:dyDescent="0.2">
      <c r="A71" s="333" t="s">
        <v>197</v>
      </c>
      <c r="B71" s="334">
        <v>267</v>
      </c>
      <c r="C71" s="335">
        <v>17711309</v>
      </c>
    </row>
    <row r="72" spans="1:3" x14ac:dyDescent="0.2">
      <c r="A72" s="333" t="s">
        <v>8</v>
      </c>
      <c r="B72" s="334">
        <v>61</v>
      </c>
      <c r="C72" s="335">
        <v>4075554</v>
      </c>
    </row>
    <row r="73" spans="1:3" x14ac:dyDescent="0.2">
      <c r="A73" s="333" t="s">
        <v>195</v>
      </c>
      <c r="B73" s="334">
        <v>802</v>
      </c>
      <c r="C73" s="335">
        <v>53215590</v>
      </c>
    </row>
    <row r="74" spans="1:3" x14ac:dyDescent="0.2">
      <c r="A74" s="330" t="s">
        <v>198</v>
      </c>
      <c r="B74" s="337">
        <v>889</v>
      </c>
      <c r="C74" s="332">
        <v>46481143</v>
      </c>
    </row>
    <row r="75" spans="1:3" x14ac:dyDescent="0.2">
      <c r="A75" s="333" t="s">
        <v>196</v>
      </c>
      <c r="B75" s="334">
        <v>102</v>
      </c>
      <c r="C75" s="335">
        <v>5297917</v>
      </c>
    </row>
    <row r="76" spans="1:3" x14ac:dyDescent="0.2">
      <c r="A76" s="333" t="s">
        <v>197</v>
      </c>
      <c r="B76" s="334">
        <v>220</v>
      </c>
      <c r="C76" s="335">
        <v>11497162</v>
      </c>
    </row>
    <row r="77" spans="1:3" x14ac:dyDescent="0.2">
      <c r="A77" s="333" t="s">
        <v>8</v>
      </c>
      <c r="B77" s="334">
        <v>37</v>
      </c>
      <c r="C77" s="335">
        <v>1927924</v>
      </c>
    </row>
    <row r="78" spans="1:3" x14ac:dyDescent="0.2">
      <c r="A78" s="333" t="s">
        <v>195</v>
      </c>
      <c r="B78" s="334">
        <v>530</v>
      </c>
      <c r="C78" s="335">
        <v>27758140</v>
      </c>
    </row>
    <row r="79" spans="1:3" x14ac:dyDescent="0.2">
      <c r="A79" s="330" t="s">
        <v>199</v>
      </c>
      <c r="B79" s="337">
        <v>887</v>
      </c>
      <c r="C79" s="332">
        <v>46481142</v>
      </c>
    </row>
    <row r="80" spans="1:3" x14ac:dyDescent="0.2">
      <c r="A80" s="333" t="s">
        <v>196</v>
      </c>
      <c r="B80" s="334">
        <v>101</v>
      </c>
      <c r="C80" s="335">
        <v>5297916</v>
      </c>
    </row>
    <row r="81" spans="1:3" x14ac:dyDescent="0.2">
      <c r="A81" s="333" t="s">
        <v>197</v>
      </c>
      <c r="B81" s="334">
        <v>219</v>
      </c>
      <c r="C81" s="335">
        <v>11497160</v>
      </c>
    </row>
    <row r="82" spans="1:3" x14ac:dyDescent="0.2">
      <c r="A82" s="333" t="s">
        <v>8</v>
      </c>
      <c r="B82" s="334">
        <v>37</v>
      </c>
      <c r="C82" s="335">
        <v>1927924</v>
      </c>
    </row>
    <row r="83" spans="1:3" x14ac:dyDescent="0.2">
      <c r="A83" s="333" t="s">
        <v>195</v>
      </c>
      <c r="B83" s="334">
        <v>530</v>
      </c>
      <c r="C83" s="335">
        <v>27758142</v>
      </c>
    </row>
    <row r="84" spans="1:3" x14ac:dyDescent="0.2">
      <c r="A84" s="330" t="s">
        <v>200</v>
      </c>
      <c r="B84" s="337">
        <v>887</v>
      </c>
      <c r="C84" s="332">
        <v>46481142</v>
      </c>
    </row>
    <row r="85" spans="1:3" x14ac:dyDescent="0.2">
      <c r="A85" s="333" t="s">
        <v>196</v>
      </c>
      <c r="B85" s="334">
        <v>100</v>
      </c>
      <c r="C85" s="335">
        <v>5297915</v>
      </c>
    </row>
    <row r="86" spans="1:3" x14ac:dyDescent="0.2">
      <c r="A86" s="333" t="s">
        <v>197</v>
      </c>
      <c r="B86" s="334">
        <v>220</v>
      </c>
      <c r="C86" s="335">
        <v>11497162</v>
      </c>
    </row>
    <row r="87" spans="1:3" x14ac:dyDescent="0.2">
      <c r="A87" s="333" t="s">
        <v>8</v>
      </c>
      <c r="B87" s="334">
        <v>35</v>
      </c>
      <c r="C87" s="335">
        <v>1927922</v>
      </c>
    </row>
    <row r="88" spans="1:3" x14ac:dyDescent="0.2">
      <c r="A88" s="333" t="s">
        <v>195</v>
      </c>
      <c r="B88" s="334">
        <v>532</v>
      </c>
      <c r="C88" s="335">
        <v>27758143</v>
      </c>
    </row>
    <row r="89" spans="1:3" ht="21.6" customHeight="1" x14ac:dyDescent="0.2">
      <c r="A89" s="428" t="s">
        <v>3261</v>
      </c>
      <c r="B89" s="428"/>
      <c r="C89" s="428"/>
    </row>
    <row r="90" spans="1:3" x14ac:dyDescent="0.2">
      <c r="A90" s="330" t="s">
        <v>3257</v>
      </c>
      <c r="B90" s="331">
        <v>5855</v>
      </c>
      <c r="C90" s="332">
        <v>158425754</v>
      </c>
    </row>
    <row r="91" spans="1:3" x14ac:dyDescent="0.2">
      <c r="A91" s="330" t="s">
        <v>194</v>
      </c>
      <c r="B91" s="331">
        <v>1537</v>
      </c>
      <c r="C91" s="332">
        <v>42679984</v>
      </c>
    </row>
    <row r="92" spans="1:3" ht="16.7" customHeight="1" x14ac:dyDescent="0.2">
      <c r="A92" s="333" t="s">
        <v>196</v>
      </c>
      <c r="B92" s="334">
        <v>165</v>
      </c>
      <c r="C92" s="335">
        <v>4604047</v>
      </c>
    </row>
    <row r="93" spans="1:3" x14ac:dyDescent="0.2">
      <c r="A93" s="333" t="s">
        <v>197</v>
      </c>
      <c r="B93" s="334">
        <v>323</v>
      </c>
      <c r="C93" s="335">
        <v>8986893</v>
      </c>
    </row>
    <row r="94" spans="1:3" x14ac:dyDescent="0.2">
      <c r="A94" s="333" t="s">
        <v>8</v>
      </c>
      <c r="B94" s="334">
        <v>93</v>
      </c>
      <c r="C94" s="335">
        <v>2542991</v>
      </c>
    </row>
    <row r="95" spans="1:3" x14ac:dyDescent="0.2">
      <c r="A95" s="333" t="s">
        <v>195</v>
      </c>
      <c r="B95" s="334">
        <v>956</v>
      </c>
      <c r="C95" s="335">
        <v>26546053</v>
      </c>
    </row>
    <row r="96" spans="1:3" x14ac:dyDescent="0.2">
      <c r="A96" s="330" t="s">
        <v>198</v>
      </c>
      <c r="B96" s="331">
        <v>1290</v>
      </c>
      <c r="C96" s="332">
        <v>34905078</v>
      </c>
    </row>
    <row r="97" spans="1:3" x14ac:dyDescent="0.2">
      <c r="A97" s="333" t="s">
        <v>196</v>
      </c>
      <c r="B97" s="334">
        <v>139</v>
      </c>
      <c r="C97" s="335">
        <v>3765340</v>
      </c>
    </row>
    <row r="98" spans="1:3" x14ac:dyDescent="0.2">
      <c r="A98" s="333" t="s">
        <v>197</v>
      </c>
      <c r="B98" s="334">
        <v>271</v>
      </c>
      <c r="C98" s="335">
        <v>7349774</v>
      </c>
    </row>
    <row r="99" spans="1:3" x14ac:dyDescent="0.2">
      <c r="A99" s="333" t="s">
        <v>8</v>
      </c>
      <c r="B99" s="334">
        <v>77</v>
      </c>
      <c r="C99" s="335">
        <v>2079739</v>
      </c>
    </row>
    <row r="100" spans="1:3" x14ac:dyDescent="0.2">
      <c r="A100" s="333" t="s">
        <v>195</v>
      </c>
      <c r="B100" s="334">
        <v>803</v>
      </c>
      <c r="C100" s="335">
        <v>21710225</v>
      </c>
    </row>
    <row r="101" spans="1:3" x14ac:dyDescent="0.2">
      <c r="A101" s="330" t="s">
        <v>199</v>
      </c>
      <c r="B101" s="331">
        <v>1273</v>
      </c>
      <c r="C101" s="332">
        <v>34435880</v>
      </c>
    </row>
    <row r="102" spans="1:3" x14ac:dyDescent="0.2">
      <c r="A102" s="333" t="s">
        <v>196</v>
      </c>
      <c r="B102" s="334">
        <v>137</v>
      </c>
      <c r="C102" s="335">
        <v>3714726</v>
      </c>
    </row>
    <row r="103" spans="1:3" x14ac:dyDescent="0.2">
      <c r="A103" s="333" t="s">
        <v>197</v>
      </c>
      <c r="B103" s="334">
        <v>268</v>
      </c>
      <c r="C103" s="335">
        <v>7250977</v>
      </c>
    </row>
    <row r="104" spans="1:3" x14ac:dyDescent="0.2">
      <c r="A104" s="333" t="s">
        <v>8</v>
      </c>
      <c r="B104" s="334">
        <v>75</v>
      </c>
      <c r="C104" s="335">
        <v>2051783</v>
      </c>
    </row>
    <row r="105" spans="1:3" x14ac:dyDescent="0.2">
      <c r="A105" s="333" t="s">
        <v>195</v>
      </c>
      <c r="B105" s="334">
        <v>793</v>
      </c>
      <c r="C105" s="335">
        <v>21418394</v>
      </c>
    </row>
    <row r="106" spans="1:3" x14ac:dyDescent="0.2">
      <c r="A106" s="330" t="s">
        <v>200</v>
      </c>
      <c r="B106" s="331">
        <v>1755</v>
      </c>
      <c r="C106" s="332">
        <v>46404812</v>
      </c>
    </row>
    <row r="107" spans="1:3" x14ac:dyDescent="0.2">
      <c r="A107" s="333" t="s">
        <v>196</v>
      </c>
      <c r="B107" s="334">
        <v>190</v>
      </c>
      <c r="C107" s="335">
        <v>5005860</v>
      </c>
    </row>
    <row r="108" spans="1:3" x14ac:dyDescent="0.2">
      <c r="A108" s="333" t="s">
        <v>197</v>
      </c>
      <c r="B108" s="334">
        <v>371</v>
      </c>
      <c r="C108" s="335">
        <v>9771211</v>
      </c>
    </row>
    <row r="109" spans="1:3" x14ac:dyDescent="0.2">
      <c r="A109" s="333" t="s">
        <v>8</v>
      </c>
      <c r="B109" s="334">
        <v>105</v>
      </c>
      <c r="C109" s="335">
        <v>2764923</v>
      </c>
    </row>
    <row r="110" spans="1:3" x14ac:dyDescent="0.2">
      <c r="A110" s="333" t="s">
        <v>195</v>
      </c>
      <c r="B110" s="336">
        <v>1089</v>
      </c>
      <c r="C110" s="335">
        <v>28862818</v>
      </c>
    </row>
  </sheetData>
  <mergeCells count="7">
    <mergeCell ref="A47:C47"/>
    <mergeCell ref="A67:C67"/>
    <mergeCell ref="A89:C89"/>
    <mergeCell ref="B1:C1"/>
    <mergeCell ref="A2:C2"/>
    <mergeCell ref="A3:C3"/>
    <mergeCell ref="A25:C25"/>
  </mergeCells>
  <pageMargins left="0.7" right="0.7" top="0.75" bottom="0.75" header="0.3" footer="0.3"/>
  <pageSetup paperSize="9" scale="97" orientation="portrait" r:id="rId1"/>
  <rowBreaks count="1" manualBreakCount="1">
    <brk id="66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zoomScale="106" zoomScaleNormal="100" zoomScaleSheetLayoutView="106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 x14ac:dyDescent="0.2"/>
  <cols>
    <col min="1" max="1" width="45.6640625" customWidth="1"/>
    <col min="2" max="2" width="30.33203125" customWidth="1"/>
    <col min="4" max="4" width="20.5" customWidth="1"/>
    <col min="5" max="5" width="8" customWidth="1"/>
    <col min="6" max="6" width="20.5" customWidth="1"/>
    <col min="7" max="7" width="9.83203125" customWidth="1"/>
    <col min="8" max="8" width="20.5" customWidth="1"/>
  </cols>
  <sheetData>
    <row r="1" spans="1:11" s="13" customFormat="1" ht="48.2" customHeight="1" x14ac:dyDescent="0.25">
      <c r="E1" s="12"/>
      <c r="F1" s="429" t="s">
        <v>3506</v>
      </c>
      <c r="G1" s="429"/>
      <c r="H1" s="429"/>
      <c r="J1" s="12"/>
      <c r="K1" s="12"/>
    </row>
    <row r="2" spans="1:11" s="13" customFormat="1" ht="60" customHeight="1" x14ac:dyDescent="0.25">
      <c r="A2" s="421" t="s">
        <v>3265</v>
      </c>
      <c r="B2" s="421"/>
      <c r="C2" s="421"/>
      <c r="D2" s="421"/>
      <c r="E2" s="421"/>
      <c r="F2" s="421"/>
      <c r="G2" s="421"/>
      <c r="H2" s="421"/>
    </row>
    <row r="3" spans="1:11" s="14" customFormat="1" ht="29.65" customHeight="1" x14ac:dyDescent="0.2">
      <c r="A3" s="431" t="s">
        <v>115</v>
      </c>
      <c r="C3" s="433" t="s">
        <v>183</v>
      </c>
      <c r="D3" s="434"/>
      <c r="E3" s="433" t="s">
        <v>184</v>
      </c>
      <c r="F3" s="434"/>
      <c r="G3" s="433" t="s">
        <v>185</v>
      </c>
      <c r="H3" s="434"/>
    </row>
    <row r="4" spans="1:11" s="13" customFormat="1" ht="25.9" customHeight="1" x14ac:dyDescent="0.25">
      <c r="A4" s="432"/>
      <c r="C4" s="15" t="s">
        <v>186</v>
      </c>
      <c r="D4" s="16" t="s">
        <v>187</v>
      </c>
      <c r="E4" s="15" t="s">
        <v>186</v>
      </c>
      <c r="F4" s="16" t="s">
        <v>187</v>
      </c>
      <c r="G4" s="15" t="s">
        <v>186</v>
      </c>
      <c r="H4" s="16" t="s">
        <v>187</v>
      </c>
    </row>
    <row r="5" spans="1:11" ht="16.149999999999999" customHeight="1" x14ac:dyDescent="0.25">
      <c r="A5" s="436" t="s">
        <v>192</v>
      </c>
      <c r="B5" s="18" t="s">
        <v>193</v>
      </c>
      <c r="C5" s="19">
        <f>C6+C7+C8+C9</f>
        <v>4803</v>
      </c>
      <c r="D5" s="20">
        <f>D6+D7+D8+D9</f>
        <v>377456674</v>
      </c>
      <c r="E5" s="19">
        <f t="shared" ref="E5:H5" si="0">E9+E8+E7+E6</f>
        <v>0</v>
      </c>
      <c r="F5" s="20">
        <f t="shared" si="0"/>
        <v>0</v>
      </c>
      <c r="G5" s="19">
        <f t="shared" si="0"/>
        <v>4803</v>
      </c>
      <c r="H5" s="20">
        <f t="shared" si="0"/>
        <v>377456674</v>
      </c>
      <c r="I5" s="17"/>
    </row>
    <row r="6" spans="1:11" ht="16.149999999999999" customHeight="1" x14ac:dyDescent="0.25">
      <c r="A6" s="436"/>
      <c r="B6" s="21" t="s">
        <v>188</v>
      </c>
      <c r="C6" s="22">
        <v>1201</v>
      </c>
      <c r="D6" s="23">
        <v>94364169</v>
      </c>
      <c r="E6" s="24">
        <v>119</v>
      </c>
      <c r="F6" s="25">
        <v>9394122</v>
      </c>
      <c r="G6" s="26">
        <f t="shared" ref="G6:H9" si="1">C6+E6</f>
        <v>1320</v>
      </c>
      <c r="H6" s="27">
        <f t="shared" si="1"/>
        <v>103758291</v>
      </c>
      <c r="I6" s="17"/>
    </row>
    <row r="7" spans="1:11" ht="15.75" x14ac:dyDescent="0.25">
      <c r="A7" s="436"/>
      <c r="B7" s="21" t="s">
        <v>189</v>
      </c>
      <c r="C7" s="22">
        <v>1201</v>
      </c>
      <c r="D7" s="23">
        <v>94364169</v>
      </c>
      <c r="E7" s="24">
        <v>-40</v>
      </c>
      <c r="F7" s="25">
        <v>-3131374</v>
      </c>
      <c r="G7" s="26">
        <f t="shared" si="1"/>
        <v>1161</v>
      </c>
      <c r="H7" s="27">
        <f t="shared" si="1"/>
        <v>91232795</v>
      </c>
    </row>
    <row r="8" spans="1:11" ht="15.75" x14ac:dyDescent="0.25">
      <c r="A8" s="436"/>
      <c r="B8" s="21" t="s">
        <v>190</v>
      </c>
      <c r="C8" s="22">
        <v>1201</v>
      </c>
      <c r="D8" s="23">
        <v>94364169</v>
      </c>
      <c r="E8" s="24">
        <v>-40</v>
      </c>
      <c r="F8" s="25">
        <v>-3131374</v>
      </c>
      <c r="G8" s="26">
        <f t="shared" si="1"/>
        <v>1161</v>
      </c>
      <c r="H8" s="27">
        <f t="shared" si="1"/>
        <v>91232795</v>
      </c>
    </row>
    <row r="9" spans="1:11" ht="15.75" x14ac:dyDescent="0.25">
      <c r="A9" s="436"/>
      <c r="B9" s="21" t="s">
        <v>191</v>
      </c>
      <c r="C9" s="22">
        <v>1200</v>
      </c>
      <c r="D9" s="23">
        <v>94364167</v>
      </c>
      <c r="E9" s="24">
        <v>-39</v>
      </c>
      <c r="F9" s="25">
        <v>-3131374</v>
      </c>
      <c r="G9" s="26">
        <f t="shared" si="1"/>
        <v>1161</v>
      </c>
      <c r="H9" s="27">
        <f t="shared" si="1"/>
        <v>91232793</v>
      </c>
    </row>
    <row r="10" spans="1:11" ht="15.75" x14ac:dyDescent="0.25">
      <c r="A10" s="436" t="s">
        <v>3254</v>
      </c>
      <c r="B10" s="18" t="s">
        <v>3253</v>
      </c>
      <c r="C10" s="19">
        <v>19784</v>
      </c>
      <c r="D10" s="20">
        <v>43072884</v>
      </c>
      <c r="E10" s="19">
        <v>0</v>
      </c>
      <c r="F10" s="20">
        <v>0</v>
      </c>
      <c r="G10" s="19">
        <f t="shared" ref="G10:H10" si="2">G14+G13+G12+G11</f>
        <v>19784</v>
      </c>
      <c r="H10" s="20">
        <f t="shared" si="2"/>
        <v>43072884</v>
      </c>
    </row>
    <row r="11" spans="1:11" ht="15.75" x14ac:dyDescent="0.25">
      <c r="A11" s="436"/>
      <c r="B11" s="21" t="s">
        <v>188</v>
      </c>
      <c r="C11" s="22">
        <v>5242</v>
      </c>
      <c r="D11" s="23">
        <v>11414314</v>
      </c>
      <c r="E11" s="24">
        <v>890</v>
      </c>
      <c r="F11" s="25">
        <v>2000000</v>
      </c>
      <c r="G11" s="26">
        <f t="shared" ref="G11:G14" si="3">C11+E11</f>
        <v>6132</v>
      </c>
      <c r="H11" s="27">
        <f t="shared" ref="H11:H14" si="4">D11+F11</f>
        <v>13414314</v>
      </c>
    </row>
    <row r="12" spans="1:11" ht="15.75" x14ac:dyDescent="0.25">
      <c r="A12" s="436"/>
      <c r="B12" s="21" t="s">
        <v>189</v>
      </c>
      <c r="C12" s="22">
        <v>5362</v>
      </c>
      <c r="D12" s="23">
        <v>11672751</v>
      </c>
      <c r="E12" s="24">
        <v>0</v>
      </c>
      <c r="F12" s="25">
        <v>0</v>
      </c>
      <c r="G12" s="26">
        <f t="shared" si="3"/>
        <v>5362</v>
      </c>
      <c r="H12" s="27">
        <f t="shared" si="4"/>
        <v>11672751</v>
      </c>
    </row>
    <row r="13" spans="1:11" ht="15.75" x14ac:dyDescent="0.25">
      <c r="A13" s="436"/>
      <c r="B13" s="21" t="s">
        <v>190</v>
      </c>
      <c r="C13" s="22">
        <v>4728</v>
      </c>
      <c r="D13" s="23">
        <v>10294419</v>
      </c>
      <c r="E13" s="24">
        <v>-445</v>
      </c>
      <c r="F13" s="25">
        <v>-1000000</v>
      </c>
      <c r="G13" s="26">
        <f t="shared" si="3"/>
        <v>4283</v>
      </c>
      <c r="H13" s="27">
        <f t="shared" si="4"/>
        <v>9294419</v>
      </c>
    </row>
    <row r="14" spans="1:11" ht="15.75" x14ac:dyDescent="0.25">
      <c r="A14" s="436"/>
      <c r="B14" s="21" t="s">
        <v>191</v>
      </c>
      <c r="C14" s="22">
        <v>4452</v>
      </c>
      <c r="D14" s="23">
        <v>9691400</v>
      </c>
      <c r="E14" s="24">
        <v>-445</v>
      </c>
      <c r="F14" s="25">
        <v>-1000000</v>
      </c>
      <c r="G14" s="26">
        <f t="shared" si="3"/>
        <v>4007</v>
      </c>
      <c r="H14" s="27">
        <f t="shared" si="4"/>
        <v>8691400</v>
      </c>
    </row>
    <row r="15" spans="1:11" ht="15.75" x14ac:dyDescent="0.25">
      <c r="A15" s="435" t="s">
        <v>3256</v>
      </c>
      <c r="B15" s="18" t="s">
        <v>3257</v>
      </c>
      <c r="C15" s="19">
        <f>C16+C17+C18+C19</f>
        <v>2936</v>
      </c>
      <c r="D15" s="20">
        <f>D16+D17+D18+D19</f>
        <v>61008980</v>
      </c>
      <c r="E15" s="19">
        <f t="shared" ref="E15:F15" si="5">E19+E18+E17+E16</f>
        <v>0</v>
      </c>
      <c r="F15" s="20">
        <f t="shared" si="5"/>
        <v>0</v>
      </c>
      <c r="G15" s="19">
        <f t="shared" ref="G15:H15" si="6">G19+G18+G17+G16</f>
        <v>2936</v>
      </c>
      <c r="H15" s="20">
        <f t="shared" si="6"/>
        <v>61008980</v>
      </c>
    </row>
    <row r="16" spans="1:11" ht="15.75" x14ac:dyDescent="0.25">
      <c r="A16" s="435"/>
      <c r="B16" s="21" t="s">
        <v>188</v>
      </c>
      <c r="C16" s="22">
        <v>735</v>
      </c>
      <c r="D16" s="23">
        <v>15252245</v>
      </c>
      <c r="E16" s="24">
        <v>145</v>
      </c>
      <c r="F16" s="25">
        <v>3000000</v>
      </c>
      <c r="G16" s="26">
        <f t="shared" ref="G16:G19" si="7">C16+E16</f>
        <v>880</v>
      </c>
      <c r="H16" s="27">
        <f t="shared" ref="H16:H19" si="8">D16+F16</f>
        <v>18252245</v>
      </c>
    </row>
    <row r="17" spans="1:8" ht="15.75" x14ac:dyDescent="0.25">
      <c r="A17" s="435"/>
      <c r="B17" s="21" t="s">
        <v>189</v>
      </c>
      <c r="C17" s="22">
        <v>735</v>
      </c>
      <c r="D17" s="23">
        <v>15252245</v>
      </c>
      <c r="E17" s="24">
        <v>0</v>
      </c>
      <c r="F17" s="25">
        <v>0</v>
      </c>
      <c r="G17" s="26">
        <f t="shared" si="7"/>
        <v>735</v>
      </c>
      <c r="H17" s="27">
        <f t="shared" si="8"/>
        <v>15252245</v>
      </c>
    </row>
    <row r="18" spans="1:8" ht="15.75" x14ac:dyDescent="0.25">
      <c r="A18" s="435"/>
      <c r="B18" s="21" t="s">
        <v>190</v>
      </c>
      <c r="C18" s="22">
        <v>735</v>
      </c>
      <c r="D18" s="23">
        <v>15262478</v>
      </c>
      <c r="E18" s="24">
        <v>-145</v>
      </c>
      <c r="F18" s="25">
        <v>-3000000</v>
      </c>
      <c r="G18" s="26">
        <f t="shared" si="7"/>
        <v>590</v>
      </c>
      <c r="H18" s="27">
        <f t="shared" si="8"/>
        <v>12262478</v>
      </c>
    </row>
    <row r="19" spans="1:8" ht="15.75" x14ac:dyDescent="0.25">
      <c r="A19" s="435"/>
      <c r="B19" s="21" t="s">
        <v>191</v>
      </c>
      <c r="C19" s="22">
        <v>731</v>
      </c>
      <c r="D19" s="23">
        <v>15242012</v>
      </c>
      <c r="E19" s="24">
        <v>0</v>
      </c>
      <c r="F19" s="25">
        <v>0</v>
      </c>
      <c r="G19" s="26">
        <f t="shared" si="7"/>
        <v>731</v>
      </c>
      <c r="H19" s="27">
        <f t="shared" si="8"/>
        <v>15242012</v>
      </c>
    </row>
    <row r="20" spans="1:8" ht="15.75" x14ac:dyDescent="0.25">
      <c r="A20" s="435" t="s">
        <v>3258</v>
      </c>
      <c r="B20" s="18" t="s">
        <v>3257</v>
      </c>
      <c r="C20" s="19">
        <f>C21+C22+C23+C24</f>
        <v>5855</v>
      </c>
      <c r="D20" s="20">
        <f>D21+D22+D23+D24</f>
        <v>158425754</v>
      </c>
      <c r="E20" s="19">
        <f t="shared" ref="E20:F20" si="9">E24+E23+E22+E21</f>
        <v>0</v>
      </c>
      <c r="F20" s="20">
        <f t="shared" si="9"/>
        <v>0</v>
      </c>
      <c r="G20" s="19">
        <f t="shared" ref="G20:H20" si="10">G24+G23+G22+G21</f>
        <v>5855</v>
      </c>
      <c r="H20" s="20">
        <f t="shared" si="10"/>
        <v>158425754</v>
      </c>
    </row>
    <row r="21" spans="1:8" ht="15.75" x14ac:dyDescent="0.25">
      <c r="A21" s="435"/>
      <c r="B21" s="21" t="s">
        <v>188</v>
      </c>
      <c r="C21" s="22">
        <v>1464</v>
      </c>
      <c r="D21" s="23">
        <v>39606439</v>
      </c>
      <c r="E21" s="24">
        <v>73</v>
      </c>
      <c r="F21" s="25">
        <v>3073545</v>
      </c>
      <c r="G21" s="26">
        <f t="shared" ref="G21:G24" si="11">C21+E21</f>
        <v>1537</v>
      </c>
      <c r="H21" s="27">
        <f t="shared" ref="H21:H24" si="12">D21+F21</f>
        <v>42679984</v>
      </c>
    </row>
    <row r="22" spans="1:8" ht="15.75" x14ac:dyDescent="0.25">
      <c r="A22" s="435"/>
      <c r="B22" s="21" t="s">
        <v>189</v>
      </c>
      <c r="C22" s="22">
        <v>1464</v>
      </c>
      <c r="D22" s="23">
        <v>39606439</v>
      </c>
      <c r="E22" s="24">
        <v>-174</v>
      </c>
      <c r="F22" s="25">
        <v>-4701361</v>
      </c>
      <c r="G22" s="26">
        <f t="shared" si="11"/>
        <v>1290</v>
      </c>
      <c r="H22" s="27">
        <f t="shared" si="12"/>
        <v>34905078</v>
      </c>
    </row>
    <row r="23" spans="1:8" ht="15.75" x14ac:dyDescent="0.25">
      <c r="A23" s="435"/>
      <c r="B23" s="21" t="s">
        <v>190</v>
      </c>
      <c r="C23" s="22">
        <v>1464</v>
      </c>
      <c r="D23" s="23">
        <v>39606439</v>
      </c>
      <c r="E23" s="24">
        <v>-191</v>
      </c>
      <c r="F23" s="25">
        <v>-5170559</v>
      </c>
      <c r="G23" s="26">
        <f t="shared" si="11"/>
        <v>1273</v>
      </c>
      <c r="H23" s="27">
        <f t="shared" si="12"/>
        <v>34435880</v>
      </c>
    </row>
    <row r="24" spans="1:8" ht="15.75" x14ac:dyDescent="0.25">
      <c r="A24" s="435"/>
      <c r="B24" s="21" t="s">
        <v>191</v>
      </c>
      <c r="C24" s="22">
        <v>1463</v>
      </c>
      <c r="D24" s="23">
        <v>39606437</v>
      </c>
      <c r="E24" s="24">
        <v>292</v>
      </c>
      <c r="F24" s="25">
        <v>6798375</v>
      </c>
      <c r="G24" s="26">
        <f t="shared" si="11"/>
        <v>1755</v>
      </c>
      <c r="H24" s="27">
        <f t="shared" si="12"/>
        <v>46404812</v>
      </c>
    </row>
    <row r="25" spans="1:8" ht="15.75" x14ac:dyDescent="0.25">
      <c r="A25" s="435" t="s">
        <v>3259</v>
      </c>
      <c r="B25" s="18" t="s">
        <v>3257</v>
      </c>
      <c r="C25" s="19">
        <v>3913</v>
      </c>
      <c r="D25" s="20">
        <v>222443427</v>
      </c>
      <c r="E25" s="19">
        <v>0</v>
      </c>
      <c r="F25" s="20">
        <v>0</v>
      </c>
      <c r="G25" s="19">
        <f t="shared" ref="G25:H25" si="13">G29+G28+G27+G26</f>
        <v>3913</v>
      </c>
      <c r="H25" s="20">
        <f t="shared" si="13"/>
        <v>222443427</v>
      </c>
    </row>
    <row r="26" spans="1:8" ht="15.75" x14ac:dyDescent="0.25">
      <c r="A26" s="435"/>
      <c r="B26" s="21" t="s">
        <v>188</v>
      </c>
      <c r="C26" s="22">
        <v>979</v>
      </c>
      <c r="D26" s="23">
        <v>55610858</v>
      </c>
      <c r="E26" s="24">
        <v>271</v>
      </c>
      <c r="F26" s="25">
        <v>27389142</v>
      </c>
      <c r="G26" s="26">
        <f t="shared" ref="G26:G29" si="14">C26+E26</f>
        <v>1250</v>
      </c>
      <c r="H26" s="27">
        <f t="shared" ref="H26:H29" si="15">D26+F26</f>
        <v>83000000</v>
      </c>
    </row>
    <row r="27" spans="1:8" ht="15.75" x14ac:dyDescent="0.25">
      <c r="A27" s="435"/>
      <c r="B27" s="21" t="s">
        <v>189</v>
      </c>
      <c r="C27" s="22">
        <v>979</v>
      </c>
      <c r="D27" s="23">
        <v>55610858</v>
      </c>
      <c r="E27" s="24">
        <v>-90</v>
      </c>
      <c r="F27" s="25">
        <v>-9129715</v>
      </c>
      <c r="G27" s="26">
        <f t="shared" si="14"/>
        <v>889</v>
      </c>
      <c r="H27" s="27">
        <f t="shared" si="15"/>
        <v>46481143</v>
      </c>
    </row>
    <row r="28" spans="1:8" ht="15.75" x14ac:dyDescent="0.25">
      <c r="A28" s="435"/>
      <c r="B28" s="21" t="s">
        <v>190</v>
      </c>
      <c r="C28" s="22">
        <v>979</v>
      </c>
      <c r="D28" s="23">
        <v>55610858</v>
      </c>
      <c r="E28" s="24">
        <v>-92</v>
      </c>
      <c r="F28" s="25">
        <v>-9129716</v>
      </c>
      <c r="G28" s="26">
        <f t="shared" si="14"/>
        <v>887</v>
      </c>
      <c r="H28" s="27">
        <f t="shared" si="15"/>
        <v>46481142</v>
      </c>
    </row>
    <row r="29" spans="1:8" ht="15.75" x14ac:dyDescent="0.25">
      <c r="A29" s="435"/>
      <c r="B29" s="21" t="s">
        <v>191</v>
      </c>
      <c r="C29" s="22">
        <v>976</v>
      </c>
      <c r="D29" s="23">
        <v>55610853</v>
      </c>
      <c r="E29" s="24">
        <v>-89</v>
      </c>
      <c r="F29" s="25">
        <v>-9129711</v>
      </c>
      <c r="G29" s="26">
        <f t="shared" si="14"/>
        <v>887</v>
      </c>
      <c r="H29" s="27">
        <f t="shared" si="15"/>
        <v>46481142</v>
      </c>
    </row>
  </sheetData>
  <mergeCells count="11">
    <mergeCell ref="A15:A19"/>
    <mergeCell ref="A20:A24"/>
    <mergeCell ref="A25:A29"/>
    <mergeCell ref="A10:A14"/>
    <mergeCell ref="A5:A9"/>
    <mergeCell ref="A2:H2"/>
    <mergeCell ref="F1:H1"/>
    <mergeCell ref="A3:A4"/>
    <mergeCell ref="C3:D3"/>
    <mergeCell ref="E3:F3"/>
    <mergeCell ref="G3:H3"/>
  </mergeCells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="118" zoomScaleNormal="100" zoomScaleSheetLayoutView="118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5" sqref="I15"/>
    </sheetView>
  </sheetViews>
  <sheetFormatPr defaultColWidth="10.6640625" defaultRowHeight="15" outlineLevelRow="2" x14ac:dyDescent="0.25"/>
  <cols>
    <col min="1" max="1" width="31.5" style="47" customWidth="1"/>
    <col min="2" max="2" width="17" style="47" customWidth="1"/>
    <col min="3" max="3" width="24.33203125" style="47" customWidth="1"/>
    <col min="4" max="255" width="10.6640625" style="48"/>
    <col min="256" max="256" width="2.33203125" style="48" customWidth="1"/>
    <col min="257" max="257" width="31.5" style="48" customWidth="1"/>
    <col min="258" max="258" width="17.1640625" style="48" customWidth="1"/>
    <col min="259" max="259" width="6.83203125" style="48" customWidth="1"/>
    <col min="260" max="511" width="10.6640625" style="48"/>
    <col min="512" max="512" width="2.33203125" style="48" customWidth="1"/>
    <col min="513" max="513" width="31.5" style="48" customWidth="1"/>
    <col min="514" max="514" width="17.1640625" style="48" customWidth="1"/>
    <col min="515" max="515" width="6.83203125" style="48" customWidth="1"/>
    <col min="516" max="767" width="10.6640625" style="48"/>
    <col min="768" max="768" width="2.33203125" style="48" customWidth="1"/>
    <col min="769" max="769" width="31.5" style="48" customWidth="1"/>
    <col min="770" max="770" width="17.1640625" style="48" customWidth="1"/>
    <col min="771" max="771" width="6.83203125" style="48" customWidth="1"/>
    <col min="772" max="1023" width="10.6640625" style="48"/>
    <col min="1024" max="1024" width="2.33203125" style="48" customWidth="1"/>
    <col min="1025" max="1025" width="31.5" style="48" customWidth="1"/>
    <col min="1026" max="1026" width="17.1640625" style="48" customWidth="1"/>
    <col min="1027" max="1027" width="6.83203125" style="48" customWidth="1"/>
    <col min="1028" max="1279" width="10.6640625" style="48"/>
    <col min="1280" max="1280" width="2.33203125" style="48" customWidth="1"/>
    <col min="1281" max="1281" width="31.5" style="48" customWidth="1"/>
    <col min="1282" max="1282" width="17.1640625" style="48" customWidth="1"/>
    <col min="1283" max="1283" width="6.83203125" style="48" customWidth="1"/>
    <col min="1284" max="1535" width="10.6640625" style="48"/>
    <col min="1536" max="1536" width="2.33203125" style="48" customWidth="1"/>
    <col min="1537" max="1537" width="31.5" style="48" customWidth="1"/>
    <col min="1538" max="1538" width="17.1640625" style="48" customWidth="1"/>
    <col min="1539" max="1539" width="6.83203125" style="48" customWidth="1"/>
    <col min="1540" max="1791" width="10.6640625" style="48"/>
    <col min="1792" max="1792" width="2.33203125" style="48" customWidth="1"/>
    <col min="1793" max="1793" width="31.5" style="48" customWidth="1"/>
    <col min="1794" max="1794" width="17.1640625" style="48" customWidth="1"/>
    <col min="1795" max="1795" width="6.83203125" style="48" customWidth="1"/>
    <col min="1796" max="2047" width="10.6640625" style="48"/>
    <col min="2048" max="2048" width="2.33203125" style="48" customWidth="1"/>
    <col min="2049" max="2049" width="31.5" style="48" customWidth="1"/>
    <col min="2050" max="2050" width="17.1640625" style="48" customWidth="1"/>
    <col min="2051" max="2051" width="6.83203125" style="48" customWidth="1"/>
    <col min="2052" max="2303" width="10.6640625" style="48"/>
    <col min="2304" max="2304" width="2.33203125" style="48" customWidth="1"/>
    <col min="2305" max="2305" width="31.5" style="48" customWidth="1"/>
    <col min="2306" max="2306" width="17.1640625" style="48" customWidth="1"/>
    <col min="2307" max="2307" width="6.83203125" style="48" customWidth="1"/>
    <col min="2308" max="2559" width="10.6640625" style="48"/>
    <col min="2560" max="2560" width="2.33203125" style="48" customWidth="1"/>
    <col min="2561" max="2561" width="31.5" style="48" customWidth="1"/>
    <col min="2562" max="2562" width="17.1640625" style="48" customWidth="1"/>
    <col min="2563" max="2563" width="6.83203125" style="48" customWidth="1"/>
    <col min="2564" max="2815" width="10.6640625" style="48"/>
    <col min="2816" max="2816" width="2.33203125" style="48" customWidth="1"/>
    <col min="2817" max="2817" width="31.5" style="48" customWidth="1"/>
    <col min="2818" max="2818" width="17.1640625" style="48" customWidth="1"/>
    <col min="2819" max="2819" width="6.83203125" style="48" customWidth="1"/>
    <col min="2820" max="3071" width="10.6640625" style="48"/>
    <col min="3072" max="3072" width="2.33203125" style="48" customWidth="1"/>
    <col min="3073" max="3073" width="31.5" style="48" customWidth="1"/>
    <col min="3074" max="3074" width="17.1640625" style="48" customWidth="1"/>
    <col min="3075" max="3075" width="6.83203125" style="48" customWidth="1"/>
    <col min="3076" max="3327" width="10.6640625" style="48"/>
    <col min="3328" max="3328" width="2.33203125" style="48" customWidth="1"/>
    <col min="3329" max="3329" width="31.5" style="48" customWidth="1"/>
    <col min="3330" max="3330" width="17.1640625" style="48" customWidth="1"/>
    <col min="3331" max="3331" width="6.83203125" style="48" customWidth="1"/>
    <col min="3332" max="3583" width="10.6640625" style="48"/>
    <col min="3584" max="3584" width="2.33203125" style="48" customWidth="1"/>
    <col min="3585" max="3585" width="31.5" style="48" customWidth="1"/>
    <col min="3586" max="3586" width="17.1640625" style="48" customWidth="1"/>
    <col min="3587" max="3587" width="6.83203125" style="48" customWidth="1"/>
    <col min="3588" max="3839" width="10.6640625" style="48"/>
    <col min="3840" max="3840" width="2.33203125" style="48" customWidth="1"/>
    <col min="3841" max="3841" width="31.5" style="48" customWidth="1"/>
    <col min="3842" max="3842" width="17.1640625" style="48" customWidth="1"/>
    <col min="3843" max="3843" width="6.83203125" style="48" customWidth="1"/>
    <col min="3844" max="4095" width="10.6640625" style="48"/>
    <col min="4096" max="4096" width="2.33203125" style="48" customWidth="1"/>
    <col min="4097" max="4097" width="31.5" style="48" customWidth="1"/>
    <col min="4098" max="4098" width="17.1640625" style="48" customWidth="1"/>
    <col min="4099" max="4099" width="6.83203125" style="48" customWidth="1"/>
    <col min="4100" max="4351" width="10.6640625" style="48"/>
    <col min="4352" max="4352" width="2.33203125" style="48" customWidth="1"/>
    <col min="4353" max="4353" width="31.5" style="48" customWidth="1"/>
    <col min="4354" max="4354" width="17.1640625" style="48" customWidth="1"/>
    <col min="4355" max="4355" width="6.83203125" style="48" customWidth="1"/>
    <col min="4356" max="4607" width="10.6640625" style="48"/>
    <col min="4608" max="4608" width="2.33203125" style="48" customWidth="1"/>
    <col min="4609" max="4609" width="31.5" style="48" customWidth="1"/>
    <col min="4610" max="4610" width="17.1640625" style="48" customWidth="1"/>
    <col min="4611" max="4611" width="6.83203125" style="48" customWidth="1"/>
    <col min="4612" max="4863" width="10.6640625" style="48"/>
    <col min="4864" max="4864" width="2.33203125" style="48" customWidth="1"/>
    <col min="4865" max="4865" width="31.5" style="48" customWidth="1"/>
    <col min="4866" max="4866" width="17.1640625" style="48" customWidth="1"/>
    <col min="4867" max="4867" width="6.83203125" style="48" customWidth="1"/>
    <col min="4868" max="5119" width="10.6640625" style="48"/>
    <col min="5120" max="5120" width="2.33203125" style="48" customWidth="1"/>
    <col min="5121" max="5121" width="31.5" style="48" customWidth="1"/>
    <col min="5122" max="5122" width="17.1640625" style="48" customWidth="1"/>
    <col min="5123" max="5123" width="6.83203125" style="48" customWidth="1"/>
    <col min="5124" max="5375" width="10.6640625" style="48"/>
    <col min="5376" max="5376" width="2.33203125" style="48" customWidth="1"/>
    <col min="5377" max="5377" width="31.5" style="48" customWidth="1"/>
    <col min="5378" max="5378" width="17.1640625" style="48" customWidth="1"/>
    <col min="5379" max="5379" width="6.83203125" style="48" customWidth="1"/>
    <col min="5380" max="5631" width="10.6640625" style="48"/>
    <col min="5632" max="5632" width="2.33203125" style="48" customWidth="1"/>
    <col min="5633" max="5633" width="31.5" style="48" customWidth="1"/>
    <col min="5634" max="5634" width="17.1640625" style="48" customWidth="1"/>
    <col min="5635" max="5635" width="6.83203125" style="48" customWidth="1"/>
    <col min="5636" max="5887" width="10.6640625" style="48"/>
    <col min="5888" max="5888" width="2.33203125" style="48" customWidth="1"/>
    <col min="5889" max="5889" width="31.5" style="48" customWidth="1"/>
    <col min="5890" max="5890" width="17.1640625" style="48" customWidth="1"/>
    <col min="5891" max="5891" width="6.83203125" style="48" customWidth="1"/>
    <col min="5892" max="6143" width="10.6640625" style="48"/>
    <col min="6144" max="6144" width="2.33203125" style="48" customWidth="1"/>
    <col min="6145" max="6145" width="31.5" style="48" customWidth="1"/>
    <col min="6146" max="6146" width="17.1640625" style="48" customWidth="1"/>
    <col min="6147" max="6147" width="6.83203125" style="48" customWidth="1"/>
    <col min="6148" max="6399" width="10.6640625" style="48"/>
    <col min="6400" max="6400" width="2.33203125" style="48" customWidth="1"/>
    <col min="6401" max="6401" width="31.5" style="48" customWidth="1"/>
    <col min="6402" max="6402" width="17.1640625" style="48" customWidth="1"/>
    <col min="6403" max="6403" width="6.83203125" style="48" customWidth="1"/>
    <col min="6404" max="6655" width="10.6640625" style="48"/>
    <col min="6656" max="6656" width="2.33203125" style="48" customWidth="1"/>
    <col min="6657" max="6657" width="31.5" style="48" customWidth="1"/>
    <col min="6658" max="6658" width="17.1640625" style="48" customWidth="1"/>
    <col min="6659" max="6659" width="6.83203125" style="48" customWidth="1"/>
    <col min="6660" max="6911" width="10.6640625" style="48"/>
    <col min="6912" max="6912" width="2.33203125" style="48" customWidth="1"/>
    <col min="6913" max="6913" width="31.5" style="48" customWidth="1"/>
    <col min="6914" max="6914" width="17.1640625" style="48" customWidth="1"/>
    <col min="6915" max="6915" width="6.83203125" style="48" customWidth="1"/>
    <col min="6916" max="7167" width="10.6640625" style="48"/>
    <col min="7168" max="7168" width="2.33203125" style="48" customWidth="1"/>
    <col min="7169" max="7169" width="31.5" style="48" customWidth="1"/>
    <col min="7170" max="7170" width="17.1640625" style="48" customWidth="1"/>
    <col min="7171" max="7171" width="6.83203125" style="48" customWidth="1"/>
    <col min="7172" max="7423" width="10.6640625" style="48"/>
    <col min="7424" max="7424" width="2.33203125" style="48" customWidth="1"/>
    <col min="7425" max="7425" width="31.5" style="48" customWidth="1"/>
    <col min="7426" max="7426" width="17.1640625" style="48" customWidth="1"/>
    <col min="7427" max="7427" width="6.83203125" style="48" customWidth="1"/>
    <col min="7428" max="7679" width="10.6640625" style="48"/>
    <col min="7680" max="7680" width="2.33203125" style="48" customWidth="1"/>
    <col min="7681" max="7681" width="31.5" style="48" customWidth="1"/>
    <col min="7682" max="7682" width="17.1640625" style="48" customWidth="1"/>
    <col min="7683" max="7683" width="6.83203125" style="48" customWidth="1"/>
    <col min="7684" max="7935" width="10.6640625" style="48"/>
    <col min="7936" max="7936" width="2.33203125" style="48" customWidth="1"/>
    <col min="7937" max="7937" width="31.5" style="48" customWidth="1"/>
    <col min="7938" max="7938" width="17.1640625" style="48" customWidth="1"/>
    <col min="7939" max="7939" width="6.83203125" style="48" customWidth="1"/>
    <col min="7940" max="8191" width="10.6640625" style="48"/>
    <col min="8192" max="8192" width="2.33203125" style="48" customWidth="1"/>
    <col min="8193" max="8193" width="31.5" style="48" customWidth="1"/>
    <col min="8194" max="8194" width="17.1640625" style="48" customWidth="1"/>
    <col min="8195" max="8195" width="6.83203125" style="48" customWidth="1"/>
    <col min="8196" max="8447" width="10.6640625" style="48"/>
    <col min="8448" max="8448" width="2.33203125" style="48" customWidth="1"/>
    <col min="8449" max="8449" width="31.5" style="48" customWidth="1"/>
    <col min="8450" max="8450" width="17.1640625" style="48" customWidth="1"/>
    <col min="8451" max="8451" width="6.83203125" style="48" customWidth="1"/>
    <col min="8452" max="8703" width="10.6640625" style="48"/>
    <col min="8704" max="8704" width="2.33203125" style="48" customWidth="1"/>
    <col min="8705" max="8705" width="31.5" style="48" customWidth="1"/>
    <col min="8706" max="8706" width="17.1640625" style="48" customWidth="1"/>
    <col min="8707" max="8707" width="6.83203125" style="48" customWidth="1"/>
    <col min="8708" max="8959" width="10.6640625" style="48"/>
    <col min="8960" max="8960" width="2.33203125" style="48" customWidth="1"/>
    <col min="8961" max="8961" width="31.5" style="48" customWidth="1"/>
    <col min="8962" max="8962" width="17.1640625" style="48" customWidth="1"/>
    <col min="8963" max="8963" width="6.83203125" style="48" customWidth="1"/>
    <col min="8964" max="9215" width="10.6640625" style="48"/>
    <col min="9216" max="9216" width="2.33203125" style="48" customWidth="1"/>
    <col min="9217" max="9217" width="31.5" style="48" customWidth="1"/>
    <col min="9218" max="9218" width="17.1640625" style="48" customWidth="1"/>
    <col min="9219" max="9219" width="6.83203125" style="48" customWidth="1"/>
    <col min="9220" max="9471" width="10.6640625" style="48"/>
    <col min="9472" max="9472" width="2.33203125" style="48" customWidth="1"/>
    <col min="9473" max="9473" width="31.5" style="48" customWidth="1"/>
    <col min="9474" max="9474" width="17.1640625" style="48" customWidth="1"/>
    <col min="9475" max="9475" width="6.83203125" style="48" customWidth="1"/>
    <col min="9476" max="9727" width="10.6640625" style="48"/>
    <col min="9728" max="9728" width="2.33203125" style="48" customWidth="1"/>
    <col min="9729" max="9729" width="31.5" style="48" customWidth="1"/>
    <col min="9730" max="9730" width="17.1640625" style="48" customWidth="1"/>
    <col min="9731" max="9731" width="6.83203125" style="48" customWidth="1"/>
    <col min="9732" max="9983" width="10.6640625" style="48"/>
    <col min="9984" max="9984" width="2.33203125" style="48" customWidth="1"/>
    <col min="9985" max="9985" width="31.5" style="48" customWidth="1"/>
    <col min="9986" max="9986" width="17.1640625" style="48" customWidth="1"/>
    <col min="9987" max="9987" width="6.83203125" style="48" customWidth="1"/>
    <col min="9988" max="10239" width="10.6640625" style="48"/>
    <col min="10240" max="10240" width="2.33203125" style="48" customWidth="1"/>
    <col min="10241" max="10241" width="31.5" style="48" customWidth="1"/>
    <col min="10242" max="10242" width="17.1640625" style="48" customWidth="1"/>
    <col min="10243" max="10243" width="6.83203125" style="48" customWidth="1"/>
    <col min="10244" max="10495" width="10.6640625" style="48"/>
    <col min="10496" max="10496" width="2.33203125" style="48" customWidth="1"/>
    <col min="10497" max="10497" width="31.5" style="48" customWidth="1"/>
    <col min="10498" max="10498" width="17.1640625" style="48" customWidth="1"/>
    <col min="10499" max="10499" width="6.83203125" style="48" customWidth="1"/>
    <col min="10500" max="10751" width="10.6640625" style="48"/>
    <col min="10752" max="10752" width="2.33203125" style="48" customWidth="1"/>
    <col min="10753" max="10753" width="31.5" style="48" customWidth="1"/>
    <col min="10754" max="10754" width="17.1640625" style="48" customWidth="1"/>
    <col min="10755" max="10755" width="6.83203125" style="48" customWidth="1"/>
    <col min="10756" max="11007" width="10.6640625" style="48"/>
    <col min="11008" max="11008" width="2.33203125" style="48" customWidth="1"/>
    <col min="11009" max="11009" width="31.5" style="48" customWidth="1"/>
    <col min="11010" max="11010" width="17.1640625" style="48" customWidth="1"/>
    <col min="11011" max="11011" width="6.83203125" style="48" customWidth="1"/>
    <col min="11012" max="11263" width="10.6640625" style="48"/>
    <col min="11264" max="11264" width="2.33203125" style="48" customWidth="1"/>
    <col min="11265" max="11265" width="31.5" style="48" customWidth="1"/>
    <col min="11266" max="11266" width="17.1640625" style="48" customWidth="1"/>
    <col min="11267" max="11267" width="6.83203125" style="48" customWidth="1"/>
    <col min="11268" max="11519" width="10.6640625" style="48"/>
    <col min="11520" max="11520" width="2.33203125" style="48" customWidth="1"/>
    <col min="11521" max="11521" width="31.5" style="48" customWidth="1"/>
    <col min="11522" max="11522" width="17.1640625" style="48" customWidth="1"/>
    <col min="11523" max="11523" width="6.83203125" style="48" customWidth="1"/>
    <col min="11524" max="11775" width="10.6640625" style="48"/>
    <col min="11776" max="11776" width="2.33203125" style="48" customWidth="1"/>
    <col min="11777" max="11777" width="31.5" style="48" customWidth="1"/>
    <col min="11778" max="11778" width="17.1640625" style="48" customWidth="1"/>
    <col min="11779" max="11779" width="6.83203125" style="48" customWidth="1"/>
    <col min="11780" max="12031" width="10.6640625" style="48"/>
    <col min="12032" max="12032" width="2.33203125" style="48" customWidth="1"/>
    <col min="12033" max="12033" width="31.5" style="48" customWidth="1"/>
    <col min="12034" max="12034" width="17.1640625" style="48" customWidth="1"/>
    <col min="12035" max="12035" width="6.83203125" style="48" customWidth="1"/>
    <col min="12036" max="12287" width="10.6640625" style="48"/>
    <col min="12288" max="12288" width="2.33203125" style="48" customWidth="1"/>
    <col min="12289" max="12289" width="31.5" style="48" customWidth="1"/>
    <col min="12290" max="12290" width="17.1640625" style="48" customWidth="1"/>
    <col min="12291" max="12291" width="6.83203125" style="48" customWidth="1"/>
    <col min="12292" max="12543" width="10.6640625" style="48"/>
    <col min="12544" max="12544" width="2.33203125" style="48" customWidth="1"/>
    <col min="12545" max="12545" width="31.5" style="48" customWidth="1"/>
    <col min="12546" max="12546" width="17.1640625" style="48" customWidth="1"/>
    <col min="12547" max="12547" width="6.83203125" style="48" customWidth="1"/>
    <col min="12548" max="12799" width="10.6640625" style="48"/>
    <col min="12800" max="12800" width="2.33203125" style="48" customWidth="1"/>
    <col min="12801" max="12801" width="31.5" style="48" customWidth="1"/>
    <col min="12802" max="12802" width="17.1640625" style="48" customWidth="1"/>
    <col min="12803" max="12803" width="6.83203125" style="48" customWidth="1"/>
    <col min="12804" max="13055" width="10.6640625" style="48"/>
    <col min="13056" max="13056" width="2.33203125" style="48" customWidth="1"/>
    <col min="13057" max="13057" width="31.5" style="48" customWidth="1"/>
    <col min="13058" max="13058" width="17.1640625" style="48" customWidth="1"/>
    <col min="13059" max="13059" width="6.83203125" style="48" customWidth="1"/>
    <col min="13060" max="13311" width="10.6640625" style="48"/>
    <col min="13312" max="13312" width="2.33203125" style="48" customWidth="1"/>
    <col min="13313" max="13313" width="31.5" style="48" customWidth="1"/>
    <col min="13314" max="13314" width="17.1640625" style="48" customWidth="1"/>
    <col min="13315" max="13315" width="6.83203125" style="48" customWidth="1"/>
    <col min="13316" max="13567" width="10.6640625" style="48"/>
    <col min="13568" max="13568" width="2.33203125" style="48" customWidth="1"/>
    <col min="13569" max="13569" width="31.5" style="48" customWidth="1"/>
    <col min="13570" max="13570" width="17.1640625" style="48" customWidth="1"/>
    <col min="13571" max="13571" width="6.83203125" style="48" customWidth="1"/>
    <col min="13572" max="13823" width="10.6640625" style="48"/>
    <col min="13824" max="13824" width="2.33203125" style="48" customWidth="1"/>
    <col min="13825" max="13825" width="31.5" style="48" customWidth="1"/>
    <col min="13826" max="13826" width="17.1640625" style="48" customWidth="1"/>
    <col min="13827" max="13827" width="6.83203125" style="48" customWidth="1"/>
    <col min="13828" max="14079" width="10.6640625" style="48"/>
    <col min="14080" max="14080" width="2.33203125" style="48" customWidth="1"/>
    <col min="14081" max="14081" width="31.5" style="48" customWidth="1"/>
    <col min="14082" max="14082" width="17.1640625" style="48" customWidth="1"/>
    <col min="14083" max="14083" width="6.83203125" style="48" customWidth="1"/>
    <col min="14084" max="14335" width="10.6640625" style="48"/>
    <col min="14336" max="14336" width="2.33203125" style="48" customWidth="1"/>
    <col min="14337" max="14337" width="31.5" style="48" customWidth="1"/>
    <col min="14338" max="14338" width="17.1640625" style="48" customWidth="1"/>
    <col min="14339" max="14339" width="6.83203125" style="48" customWidth="1"/>
    <col min="14340" max="14591" width="10.6640625" style="48"/>
    <col min="14592" max="14592" width="2.33203125" style="48" customWidth="1"/>
    <col min="14593" max="14593" width="31.5" style="48" customWidth="1"/>
    <col min="14594" max="14594" width="17.1640625" style="48" customWidth="1"/>
    <col min="14595" max="14595" width="6.83203125" style="48" customWidth="1"/>
    <col min="14596" max="14847" width="10.6640625" style="48"/>
    <col min="14848" max="14848" width="2.33203125" style="48" customWidth="1"/>
    <col min="14849" max="14849" width="31.5" style="48" customWidth="1"/>
    <col min="14850" max="14850" width="17.1640625" style="48" customWidth="1"/>
    <col min="14851" max="14851" width="6.83203125" style="48" customWidth="1"/>
    <col min="14852" max="15103" width="10.6640625" style="48"/>
    <col min="15104" max="15104" width="2.33203125" style="48" customWidth="1"/>
    <col min="15105" max="15105" width="31.5" style="48" customWidth="1"/>
    <col min="15106" max="15106" width="17.1640625" style="48" customWidth="1"/>
    <col min="15107" max="15107" width="6.83203125" style="48" customWidth="1"/>
    <col min="15108" max="15359" width="10.6640625" style="48"/>
    <col min="15360" max="15360" width="2.33203125" style="48" customWidth="1"/>
    <col min="15361" max="15361" width="31.5" style="48" customWidth="1"/>
    <col min="15362" max="15362" width="17.1640625" style="48" customWidth="1"/>
    <col min="15363" max="15363" width="6.83203125" style="48" customWidth="1"/>
    <col min="15364" max="15615" width="10.6640625" style="48"/>
    <col min="15616" max="15616" width="2.33203125" style="48" customWidth="1"/>
    <col min="15617" max="15617" width="31.5" style="48" customWidth="1"/>
    <col min="15618" max="15618" width="17.1640625" style="48" customWidth="1"/>
    <col min="15619" max="15619" width="6.83203125" style="48" customWidth="1"/>
    <col min="15620" max="15871" width="10.6640625" style="48"/>
    <col min="15872" max="15872" width="2.33203125" style="48" customWidth="1"/>
    <col min="15873" max="15873" width="31.5" style="48" customWidth="1"/>
    <col min="15874" max="15874" width="17.1640625" style="48" customWidth="1"/>
    <col min="15875" max="15875" width="6.83203125" style="48" customWidth="1"/>
    <col min="15876" max="16127" width="10.6640625" style="48"/>
    <col min="16128" max="16128" width="2.33203125" style="48" customWidth="1"/>
    <col min="16129" max="16129" width="31.5" style="48" customWidth="1"/>
    <col min="16130" max="16130" width="17.1640625" style="48" customWidth="1"/>
    <col min="16131" max="16131" width="6.83203125" style="48" customWidth="1"/>
    <col min="16132" max="16384" width="10.6640625" style="48"/>
  </cols>
  <sheetData>
    <row r="1" spans="1:3" ht="43.7" customHeight="1" x14ac:dyDescent="0.25">
      <c r="B1" s="437" t="s">
        <v>3442</v>
      </c>
      <c r="C1" s="437"/>
    </row>
    <row r="2" spans="1:3" ht="86.25" customHeight="1" x14ac:dyDescent="0.25">
      <c r="A2" s="438" t="s">
        <v>3427</v>
      </c>
      <c r="B2" s="438"/>
      <c r="C2" s="438"/>
    </row>
    <row r="3" spans="1:3" x14ac:dyDescent="0.25">
      <c r="A3" s="439" t="s">
        <v>209</v>
      </c>
      <c r="B3" s="440" t="s">
        <v>205</v>
      </c>
      <c r="C3" s="440"/>
    </row>
    <row r="4" spans="1:3" x14ac:dyDescent="0.25">
      <c r="A4" s="439"/>
      <c r="B4" s="219" t="s">
        <v>186</v>
      </c>
      <c r="C4" s="219" t="s">
        <v>187</v>
      </c>
    </row>
    <row r="5" spans="1:3" x14ac:dyDescent="0.25">
      <c r="A5" s="441" t="s">
        <v>3584</v>
      </c>
      <c r="B5" s="441"/>
      <c r="C5" s="441"/>
    </row>
    <row r="6" spans="1:3" outlineLevel="1" x14ac:dyDescent="0.25">
      <c r="A6" s="323" t="s">
        <v>3426</v>
      </c>
      <c r="B6" s="324">
        <v>1138</v>
      </c>
      <c r="C6" s="325">
        <v>10181326</v>
      </c>
    </row>
    <row r="7" spans="1:3" outlineLevel="2" x14ac:dyDescent="0.25">
      <c r="A7" s="323" t="s">
        <v>198</v>
      </c>
      <c r="B7" s="326">
        <v>379</v>
      </c>
      <c r="C7" s="325">
        <v>3390793</v>
      </c>
    </row>
    <row r="8" spans="1:3" outlineLevel="2" x14ac:dyDescent="0.25">
      <c r="A8" s="327" t="s">
        <v>196</v>
      </c>
      <c r="B8" s="328">
        <v>76</v>
      </c>
      <c r="C8" s="329">
        <v>679948</v>
      </c>
    </row>
    <row r="9" spans="1:3" outlineLevel="2" x14ac:dyDescent="0.25">
      <c r="A9" s="327" t="s">
        <v>197</v>
      </c>
      <c r="B9" s="328">
        <v>76</v>
      </c>
      <c r="C9" s="329">
        <v>679948</v>
      </c>
    </row>
    <row r="10" spans="1:3" outlineLevel="2" x14ac:dyDescent="0.25">
      <c r="A10" s="327" t="s">
        <v>8</v>
      </c>
      <c r="B10" s="328">
        <v>76</v>
      </c>
      <c r="C10" s="329">
        <v>679948</v>
      </c>
    </row>
    <row r="11" spans="1:3" outlineLevel="1" x14ac:dyDescent="0.25">
      <c r="A11" s="327" t="s">
        <v>195</v>
      </c>
      <c r="B11" s="328">
        <v>151</v>
      </c>
      <c r="C11" s="329">
        <v>1350949</v>
      </c>
    </row>
    <row r="12" spans="1:3" outlineLevel="2" x14ac:dyDescent="0.25">
      <c r="A12" s="323" t="s">
        <v>199</v>
      </c>
      <c r="B12" s="326">
        <v>379</v>
      </c>
      <c r="C12" s="325">
        <v>3390793</v>
      </c>
    </row>
    <row r="13" spans="1:3" outlineLevel="2" x14ac:dyDescent="0.25">
      <c r="A13" s="327" t="s">
        <v>196</v>
      </c>
      <c r="B13" s="328">
        <v>76</v>
      </c>
      <c r="C13" s="329">
        <v>679948</v>
      </c>
    </row>
    <row r="14" spans="1:3" outlineLevel="2" x14ac:dyDescent="0.25">
      <c r="A14" s="327" t="s">
        <v>197</v>
      </c>
      <c r="B14" s="328">
        <v>76</v>
      </c>
      <c r="C14" s="329">
        <v>679948</v>
      </c>
    </row>
    <row r="15" spans="1:3" outlineLevel="2" x14ac:dyDescent="0.25">
      <c r="A15" s="327" t="s">
        <v>8</v>
      </c>
      <c r="B15" s="328">
        <v>76</v>
      </c>
      <c r="C15" s="329">
        <v>679948</v>
      </c>
    </row>
    <row r="16" spans="1:3" outlineLevel="2" x14ac:dyDescent="0.25">
      <c r="A16" s="327" t="s">
        <v>195</v>
      </c>
      <c r="B16" s="328">
        <v>151</v>
      </c>
      <c r="C16" s="329">
        <v>1350949</v>
      </c>
    </row>
    <row r="17" spans="1:3" outlineLevel="1" x14ac:dyDescent="0.25">
      <c r="A17" s="323" t="s">
        <v>200</v>
      </c>
      <c r="B17" s="326">
        <v>380</v>
      </c>
      <c r="C17" s="325">
        <v>3399740</v>
      </c>
    </row>
    <row r="18" spans="1:3" outlineLevel="2" x14ac:dyDescent="0.25">
      <c r="A18" s="327" t="s">
        <v>196</v>
      </c>
      <c r="B18" s="328">
        <v>76</v>
      </c>
      <c r="C18" s="329">
        <v>679948</v>
      </c>
    </row>
    <row r="19" spans="1:3" outlineLevel="2" x14ac:dyDescent="0.25">
      <c r="A19" s="327" t="s">
        <v>197</v>
      </c>
      <c r="B19" s="328">
        <v>76</v>
      </c>
      <c r="C19" s="329">
        <v>679948</v>
      </c>
    </row>
    <row r="20" spans="1:3" outlineLevel="2" x14ac:dyDescent="0.25">
      <c r="A20" s="327" t="s">
        <v>8</v>
      </c>
      <c r="B20" s="328">
        <v>76</v>
      </c>
      <c r="C20" s="329">
        <v>679948</v>
      </c>
    </row>
    <row r="21" spans="1:3" outlineLevel="2" x14ac:dyDescent="0.25">
      <c r="A21" s="327" t="s">
        <v>195</v>
      </c>
      <c r="B21" s="328">
        <v>152</v>
      </c>
      <c r="C21" s="329">
        <v>1359896</v>
      </c>
    </row>
  </sheetData>
  <mergeCells count="5"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43</vt:i4>
      </vt:variant>
      <vt:variant>
        <vt:lpstr>Именованные диапазоны</vt:lpstr>
      </vt:variant>
      <vt:variant>
        <vt:i4>18</vt:i4>
      </vt:variant>
    </vt:vector>
  </HeadingPairs>
  <TitlesOfParts>
    <vt:vector size="61" baseType="lpstr">
      <vt:lpstr>прил 13.1</vt:lpstr>
      <vt:lpstr>прил 13</vt:lpstr>
      <vt:lpstr>прил 12.1</vt:lpstr>
      <vt:lpstr>прил 12</vt:lpstr>
      <vt:lpstr>прил11.1</vt:lpstr>
      <vt:lpstr>прил 11</vt:lpstr>
      <vt:lpstr>прил 10.1</vt:lpstr>
      <vt:lpstr>прил 10 по кварталам </vt:lpstr>
      <vt:lpstr>прил 9.1</vt:lpstr>
      <vt:lpstr>прил 9 МГИ</vt:lpstr>
      <vt:lpstr>прил 8.1</vt:lpstr>
      <vt:lpstr>прил 8 УЗИ ССС</vt:lpstr>
      <vt:lpstr>прил 7.1</vt:lpstr>
      <vt:lpstr>прил 7 гист</vt:lpstr>
      <vt:lpstr>прил 6.1</vt:lpstr>
      <vt:lpstr>прил 6 неотл</vt:lpstr>
      <vt:lpstr>прил  5 подуш. стомат</vt:lpstr>
      <vt:lpstr>прил 4 подуш. АПП</vt:lpstr>
      <vt:lpstr>прил 3.11</vt:lpstr>
      <vt:lpstr>прил 3.10</vt:lpstr>
      <vt:lpstr>прил 3.9</vt:lpstr>
      <vt:lpstr>прил 3.8</vt:lpstr>
      <vt:lpstr>прил 3.7</vt:lpstr>
      <vt:lpstr>прил 3.6</vt:lpstr>
      <vt:lpstr>прил 3.5</vt:lpstr>
      <vt:lpstr>прил 3.4</vt:lpstr>
      <vt:lpstr>прил 3.3</vt:lpstr>
      <vt:lpstr>прил 3.2</vt:lpstr>
      <vt:lpstr>прил 3.1</vt:lpstr>
      <vt:lpstr>прил 2.1</vt:lpstr>
      <vt:lpstr>прил 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1,2</vt:lpstr>
      <vt:lpstr>прил 1.1</vt:lpstr>
      <vt:lpstr>прил 1</vt:lpstr>
      <vt:lpstr>'прил 1'!Область_печати</vt:lpstr>
      <vt:lpstr>'прил 1,2'!Область_печати</vt:lpstr>
      <vt:lpstr>'прил 1.10'!Область_печати</vt:lpstr>
      <vt:lpstr>'прил 1.4'!Область_печати</vt:lpstr>
      <vt:lpstr>'прил 1.5'!Область_печати</vt:lpstr>
      <vt:lpstr>'прил 1.6'!Область_печати</vt:lpstr>
      <vt:lpstr>'прил 1.8'!Область_печати</vt:lpstr>
      <vt:lpstr>'прил 1.9'!Область_печати</vt:lpstr>
      <vt:lpstr>'прил 10.1'!Область_печати</vt:lpstr>
      <vt:lpstr>'прил 13'!Область_печати</vt:lpstr>
      <vt:lpstr>'прил 2'!Область_печати</vt:lpstr>
      <vt:lpstr>'прил 3.11'!Область_печати</vt:lpstr>
      <vt:lpstr>'прил 3.2'!Область_печати</vt:lpstr>
      <vt:lpstr>'прил 3.4'!Область_печати</vt:lpstr>
      <vt:lpstr>'прил 3.5'!Область_печати</vt:lpstr>
      <vt:lpstr>'прил 3.8'!Область_печати</vt:lpstr>
      <vt:lpstr>'прил 3.9'!Область_печати</vt:lpstr>
      <vt:lpstr>'прил 6 неотл'!Область_печати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Рубцова</dc:creator>
  <cp:lastModifiedBy>Галина Б. Шумяцкая</cp:lastModifiedBy>
  <cp:lastPrinted>2020-03-31T09:30:59Z</cp:lastPrinted>
  <dcterms:created xsi:type="dcterms:W3CDTF">2020-03-30T07:19:38Z</dcterms:created>
  <dcterms:modified xsi:type="dcterms:W3CDTF">2020-04-01T07:40:54Z</dcterms:modified>
</cp:coreProperties>
</file>